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ésar\OneDrive\Documentos\Primero de mayo 2025\"/>
    </mc:Choice>
  </mc:AlternateContent>
  <xr:revisionPtr revIDLastSave="0" documentId="8_{4A781E9D-4302-4C18-9181-7F1DEB3CE441}" xr6:coauthVersionLast="47" xr6:coauthVersionMax="47" xr10:uidLastSave="{00000000-0000-0000-0000-000000000000}"/>
  <bookViews>
    <workbookView xWindow="-108" yWindow="-108" windowWidth="23256" windowHeight="12456" firstSheet="2" activeTab="7" xr2:uid="{ACD5B3C4-B0A6-4C96-B7F3-258A675D6CED}"/>
  </bookViews>
  <sheets>
    <sheet name="Peso y talla" sheetId="1" r:id="rId1"/>
    <sheet name="Diagnóstico" sheetId="2" r:id="rId2"/>
    <sheet name="SISAT Textos" sheetId="6" r:id="rId3"/>
    <sheet name="SISAT Lectura" sheetId="7" r:id="rId4"/>
    <sheet name="SISAT Cálculo" sheetId="5" r:id="rId5"/>
    <sheet name="Lista de asistencia" sheetId="8" r:id="rId6"/>
    <sheet name="Lista de tareas" sheetId="9" r:id="rId7"/>
    <sheet name="Primer trimestre" sheetId="3" r:id="rId8"/>
  </sheets>
  <externalReferences>
    <externalReference r:id="rId9"/>
  </externalReferences>
  <definedNames>
    <definedName name="_xlnm.Print_Area" localSheetId="2">'SISAT Textos'!$A$1:$P$73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K9" i="9" l="1"/>
  <c r="AK10" i="9"/>
  <c r="AK11" i="9"/>
  <c r="AK12" i="9"/>
  <c r="AK13" i="9"/>
  <c r="AK14" i="9"/>
  <c r="AK15" i="9"/>
  <c r="AK16" i="9"/>
  <c r="AK17" i="9"/>
  <c r="AK18" i="9"/>
  <c r="AK19" i="9"/>
  <c r="AK20" i="9"/>
  <c r="AK21" i="9"/>
  <c r="AK22" i="9"/>
  <c r="AK23" i="9"/>
  <c r="AK24" i="9"/>
  <c r="AK25" i="9"/>
  <c r="AK26" i="9"/>
  <c r="AK27" i="9"/>
  <c r="AK28" i="9"/>
  <c r="AK29" i="9"/>
  <c r="AK30" i="9"/>
  <c r="AK31" i="9"/>
  <c r="AK32" i="9"/>
  <c r="AK33" i="9"/>
  <c r="AK34" i="9"/>
  <c r="AK35" i="9"/>
  <c r="AK36" i="9"/>
  <c r="AK37" i="9"/>
  <c r="AK38" i="9"/>
  <c r="AK39" i="9"/>
  <c r="AK40" i="9"/>
  <c r="AJ9" i="9"/>
  <c r="AJ10" i="9"/>
  <c r="AJ11" i="9"/>
  <c r="AJ12" i="9"/>
  <c r="AJ13" i="9"/>
  <c r="AJ14" i="9"/>
  <c r="AJ15" i="9"/>
  <c r="AJ16" i="9"/>
  <c r="AJ17" i="9"/>
  <c r="AJ18" i="9"/>
  <c r="AJ19" i="9"/>
  <c r="AJ20" i="9"/>
  <c r="AJ21" i="9"/>
  <c r="AJ22" i="9"/>
  <c r="AJ23" i="9"/>
  <c r="AJ24" i="9"/>
  <c r="AJ25" i="9"/>
  <c r="AJ26" i="9"/>
  <c r="AJ27" i="9"/>
  <c r="AJ28" i="9"/>
  <c r="AJ29" i="9"/>
  <c r="AJ30" i="9"/>
  <c r="AJ31" i="9"/>
  <c r="AJ32" i="9"/>
  <c r="AJ33" i="9"/>
  <c r="AJ34" i="9"/>
  <c r="AJ35" i="9"/>
  <c r="AJ36" i="9"/>
  <c r="AJ37" i="9"/>
  <c r="AJ38" i="9"/>
  <c r="AJ39" i="9"/>
  <c r="AJ40" i="9"/>
  <c r="AJ8" i="9"/>
  <c r="AI9" i="9"/>
  <c r="AI40" i="9"/>
  <c r="AI39" i="9"/>
  <c r="AI38" i="9"/>
  <c r="AI37" i="9"/>
  <c r="AI36" i="9"/>
  <c r="AI35" i="9"/>
  <c r="AI34" i="9"/>
  <c r="AI33" i="9"/>
  <c r="AI32" i="9"/>
  <c r="AI31" i="9"/>
  <c r="AI30" i="9"/>
  <c r="AI29" i="9"/>
  <c r="AI28" i="9"/>
  <c r="AI27" i="9"/>
  <c r="AI26" i="9"/>
  <c r="AI25" i="9"/>
  <c r="AI24" i="9"/>
  <c r="AI23" i="9"/>
  <c r="AI22" i="9"/>
  <c r="AI21" i="9"/>
  <c r="AI20" i="9"/>
  <c r="AI19" i="9"/>
  <c r="AI18" i="9"/>
  <c r="AI17" i="9"/>
  <c r="AI16" i="9"/>
  <c r="AI15" i="9"/>
  <c r="AI14" i="9"/>
  <c r="AI13" i="9"/>
  <c r="AI12" i="9"/>
  <c r="AI11" i="9"/>
  <c r="AI10" i="9"/>
  <c r="AI8" i="9"/>
  <c r="AK8" i="9" s="1"/>
  <c r="AI9" i="8"/>
  <c r="AI10" i="8"/>
  <c r="AI11" i="8"/>
  <c r="AI12" i="8"/>
  <c r="AI13" i="8"/>
  <c r="AI14" i="8"/>
  <c r="AI15" i="8"/>
  <c r="AI16" i="8"/>
  <c r="AI17" i="8"/>
  <c r="AI18" i="8"/>
  <c r="AI19" i="8"/>
  <c r="AI20" i="8"/>
  <c r="AI21" i="8"/>
  <c r="AI22" i="8"/>
  <c r="AI23" i="8"/>
  <c r="AI24" i="8"/>
  <c r="AI25" i="8"/>
  <c r="AI26" i="8"/>
  <c r="AI27" i="8"/>
  <c r="AI28" i="8"/>
  <c r="AI29" i="8"/>
  <c r="AI30" i="8"/>
  <c r="AI31" i="8"/>
  <c r="AI32" i="8"/>
  <c r="AI33" i="8"/>
  <c r="AI34" i="8"/>
  <c r="AI35" i="8"/>
  <c r="AI36" i="8"/>
  <c r="AI37" i="8"/>
  <c r="AI38" i="8"/>
  <c r="AI39" i="8"/>
  <c r="AI40" i="8"/>
  <c r="AI8" i="8"/>
  <c r="F8" i="7"/>
  <c r="F9" i="7"/>
  <c r="F10" i="7"/>
  <c r="F11" i="7"/>
  <c r="F12" i="7"/>
  <c r="F13" i="7"/>
  <c r="F14" i="7"/>
  <c r="F15" i="7"/>
  <c r="F16" i="7"/>
  <c r="F17" i="7"/>
  <c r="F18" i="7"/>
  <c r="F19" i="7"/>
  <c r="F20" i="7"/>
  <c r="F21" i="7"/>
  <c r="F22" i="7"/>
  <c r="F23" i="7"/>
  <c r="F24" i="7"/>
  <c r="F25" i="7"/>
  <c r="F26" i="7"/>
  <c r="F27" i="7"/>
  <c r="F28" i="7"/>
  <c r="F29" i="7"/>
  <c r="F30" i="7"/>
  <c r="F31" i="7"/>
  <c r="F32" i="7"/>
  <c r="F33" i="7"/>
  <c r="F34" i="7"/>
  <c r="F35" i="7"/>
  <c r="F36" i="7"/>
  <c r="F37" i="7"/>
  <c r="F38" i="7"/>
  <c r="F39" i="7"/>
  <c r="F40" i="7"/>
  <c r="D8" i="7"/>
  <c r="C50" i="7" s="1"/>
  <c r="H8" i="7"/>
  <c r="J8" i="7"/>
  <c r="L8" i="7"/>
  <c r="D9" i="7"/>
  <c r="H9" i="7"/>
  <c r="J9" i="7"/>
  <c r="L9" i="7"/>
  <c r="D10" i="7"/>
  <c r="O10" i="7" s="1"/>
  <c r="P10" i="7" s="1"/>
  <c r="H10" i="7"/>
  <c r="J10" i="7"/>
  <c r="L10" i="7"/>
  <c r="D11" i="7"/>
  <c r="H11" i="7"/>
  <c r="J11" i="7"/>
  <c r="L11" i="7"/>
  <c r="D12" i="7"/>
  <c r="H12" i="7"/>
  <c r="J12" i="7"/>
  <c r="L12" i="7"/>
  <c r="D13" i="7"/>
  <c r="H13" i="7"/>
  <c r="J13" i="7"/>
  <c r="L13" i="7"/>
  <c r="D14" i="7"/>
  <c r="H14" i="7"/>
  <c r="J14" i="7"/>
  <c r="L14" i="7"/>
  <c r="D15" i="7"/>
  <c r="H15" i="7"/>
  <c r="J15" i="7"/>
  <c r="L15" i="7"/>
  <c r="D16" i="7"/>
  <c r="H16" i="7"/>
  <c r="J16" i="7"/>
  <c r="L16" i="7"/>
  <c r="D17" i="7"/>
  <c r="H17" i="7"/>
  <c r="J17" i="7"/>
  <c r="L17" i="7"/>
  <c r="D18" i="7"/>
  <c r="H18" i="7"/>
  <c r="J18" i="7"/>
  <c r="L18" i="7"/>
  <c r="D19" i="7"/>
  <c r="H19" i="7"/>
  <c r="J19" i="7"/>
  <c r="L19" i="7"/>
  <c r="D20" i="7"/>
  <c r="H20" i="7"/>
  <c r="J20" i="7"/>
  <c r="L20" i="7"/>
  <c r="D21" i="7"/>
  <c r="H21" i="7"/>
  <c r="J21" i="7"/>
  <c r="L21" i="7"/>
  <c r="D22" i="7"/>
  <c r="H22" i="7"/>
  <c r="J22" i="7"/>
  <c r="L22" i="7"/>
  <c r="D23" i="7"/>
  <c r="H23" i="7"/>
  <c r="J23" i="7"/>
  <c r="L23" i="7"/>
  <c r="D24" i="7"/>
  <c r="H24" i="7"/>
  <c r="J24" i="7"/>
  <c r="L24" i="7"/>
  <c r="D25" i="7"/>
  <c r="H25" i="7"/>
  <c r="J25" i="7"/>
  <c r="L25" i="7"/>
  <c r="D26" i="7"/>
  <c r="H26" i="7"/>
  <c r="J26" i="7"/>
  <c r="L26" i="7"/>
  <c r="D27" i="7"/>
  <c r="H27" i="7"/>
  <c r="J27" i="7"/>
  <c r="L27" i="7"/>
  <c r="D28" i="7"/>
  <c r="H28" i="7"/>
  <c r="J28" i="7"/>
  <c r="L28" i="7"/>
  <c r="D29" i="7"/>
  <c r="H29" i="7"/>
  <c r="J29" i="7"/>
  <c r="L29" i="7"/>
  <c r="D30" i="7"/>
  <c r="H30" i="7"/>
  <c r="J30" i="7"/>
  <c r="L30" i="7"/>
  <c r="D31" i="7"/>
  <c r="H31" i="7"/>
  <c r="J31" i="7"/>
  <c r="L31" i="7"/>
  <c r="D32" i="7"/>
  <c r="H32" i="7"/>
  <c r="J32" i="7"/>
  <c r="L32" i="7"/>
  <c r="D33" i="7"/>
  <c r="H33" i="7"/>
  <c r="J33" i="7"/>
  <c r="L33" i="7"/>
  <c r="D34" i="7"/>
  <c r="H34" i="7"/>
  <c r="J34" i="7"/>
  <c r="L34" i="7"/>
  <c r="D35" i="7"/>
  <c r="H35" i="7"/>
  <c r="J35" i="7"/>
  <c r="L35" i="7"/>
  <c r="D36" i="7"/>
  <c r="H36" i="7"/>
  <c r="J36" i="7"/>
  <c r="L36" i="7"/>
  <c r="D37" i="7"/>
  <c r="H37" i="7"/>
  <c r="J37" i="7"/>
  <c r="L37" i="7"/>
  <c r="D38" i="7"/>
  <c r="H38" i="7"/>
  <c r="J38" i="7"/>
  <c r="L38" i="7"/>
  <c r="D39" i="7"/>
  <c r="H39" i="7"/>
  <c r="J39" i="7"/>
  <c r="L39" i="7"/>
  <c r="D40" i="7"/>
  <c r="H40" i="7"/>
  <c r="J40" i="7"/>
  <c r="L40" i="7"/>
  <c r="M50" i="7"/>
  <c r="O8" i="6"/>
  <c r="H9" i="6"/>
  <c r="O9" i="6" s="1"/>
  <c r="P9" i="6" s="1"/>
  <c r="J9" i="6"/>
  <c r="D10" i="6"/>
  <c r="O10" i="6" s="1"/>
  <c r="P10" i="6" s="1"/>
  <c r="O11" i="6"/>
  <c r="P11" i="6" s="1"/>
  <c r="D12" i="6"/>
  <c r="O12" i="6" s="1"/>
  <c r="P12" i="6" s="1"/>
  <c r="F12" i="6"/>
  <c r="H12" i="6"/>
  <c r="J12" i="6"/>
  <c r="D13" i="6"/>
  <c r="F13" i="6"/>
  <c r="H13" i="6"/>
  <c r="O13" i="6"/>
  <c r="P13" i="6" s="1"/>
  <c r="D14" i="6"/>
  <c r="O14" i="6" s="1"/>
  <c r="P14" i="6" s="1"/>
  <c r="F14" i="6"/>
  <c r="H14" i="6"/>
  <c r="D15" i="6"/>
  <c r="O15" i="6" s="1"/>
  <c r="P15" i="6" s="1"/>
  <c r="F15" i="6"/>
  <c r="H15" i="6"/>
  <c r="D16" i="6"/>
  <c r="O16" i="6" s="1"/>
  <c r="P16" i="6" s="1"/>
  <c r="F16" i="6"/>
  <c r="H16" i="6"/>
  <c r="D17" i="6"/>
  <c r="O17" i="6" s="1"/>
  <c r="P17" i="6" s="1"/>
  <c r="F17" i="6"/>
  <c r="H17" i="6"/>
  <c r="D18" i="6"/>
  <c r="F18" i="6"/>
  <c r="H18" i="6"/>
  <c r="O18" i="6"/>
  <c r="P18" i="6" s="1"/>
  <c r="D19" i="6"/>
  <c r="F19" i="6"/>
  <c r="O19" i="6" s="1"/>
  <c r="P19" i="6" s="1"/>
  <c r="H19" i="6"/>
  <c r="D20" i="6"/>
  <c r="O20" i="6" s="1"/>
  <c r="P20" i="6" s="1"/>
  <c r="F20" i="6"/>
  <c r="H20" i="6"/>
  <c r="D21" i="6"/>
  <c r="F21" i="6"/>
  <c r="H21" i="6"/>
  <c r="O21" i="6"/>
  <c r="P21" i="6" s="1"/>
  <c r="D22" i="6"/>
  <c r="F22" i="6"/>
  <c r="H22" i="6"/>
  <c r="O22" i="6"/>
  <c r="P22" i="6" s="1"/>
  <c r="D23" i="6"/>
  <c r="F23" i="6"/>
  <c r="H23" i="6"/>
  <c r="O23" i="6"/>
  <c r="P23" i="6" s="1"/>
  <c r="D24" i="6"/>
  <c r="F24" i="6"/>
  <c r="H24" i="6"/>
  <c r="O24" i="6"/>
  <c r="P24" i="6" s="1"/>
  <c r="D25" i="6"/>
  <c r="F25" i="6"/>
  <c r="H25" i="6"/>
  <c r="O25" i="6"/>
  <c r="P25" i="6" s="1"/>
  <c r="D26" i="6"/>
  <c r="F26" i="6"/>
  <c r="H26" i="6"/>
  <c r="O26" i="6"/>
  <c r="P26" i="6" s="1"/>
  <c r="D27" i="6"/>
  <c r="F27" i="6"/>
  <c r="H27" i="6"/>
  <c r="O27" i="6"/>
  <c r="P27" i="6" s="1"/>
  <c r="D28" i="6"/>
  <c r="F28" i="6"/>
  <c r="H28" i="6"/>
  <c r="O28" i="6"/>
  <c r="P28" i="6" s="1"/>
  <c r="D29" i="6"/>
  <c r="F29" i="6"/>
  <c r="H29" i="6"/>
  <c r="O29" i="6"/>
  <c r="P29" i="6" s="1"/>
  <c r="D30" i="6"/>
  <c r="F30" i="6"/>
  <c r="H30" i="6"/>
  <c r="O30" i="6"/>
  <c r="P30" i="6" s="1"/>
  <c r="D31" i="6"/>
  <c r="F31" i="6"/>
  <c r="H31" i="6"/>
  <c r="O31" i="6"/>
  <c r="P31" i="6" s="1"/>
  <c r="D32" i="6"/>
  <c r="F32" i="6"/>
  <c r="H32" i="6"/>
  <c r="O32" i="6"/>
  <c r="P32" i="6" s="1"/>
  <c r="D33" i="6"/>
  <c r="F33" i="6"/>
  <c r="H33" i="6"/>
  <c r="O33" i="6"/>
  <c r="P33" i="6" s="1"/>
  <c r="D34" i="6"/>
  <c r="F34" i="6"/>
  <c r="H34" i="6"/>
  <c r="O34" i="6"/>
  <c r="P34" i="6" s="1"/>
  <c r="D35" i="6"/>
  <c r="F35" i="6"/>
  <c r="H35" i="6"/>
  <c r="O35" i="6"/>
  <c r="P35" i="6" s="1"/>
  <c r="D36" i="6"/>
  <c r="F36" i="6"/>
  <c r="H36" i="6"/>
  <c r="O36" i="6"/>
  <c r="P36" i="6" s="1"/>
  <c r="D37" i="6"/>
  <c r="F37" i="6"/>
  <c r="H37" i="6"/>
  <c r="O37" i="6"/>
  <c r="P37" i="6" s="1"/>
  <c r="D38" i="6"/>
  <c r="F38" i="6"/>
  <c r="O38" i="6" s="1"/>
  <c r="P38" i="6" s="1"/>
  <c r="H38" i="6"/>
  <c r="J38" i="6"/>
  <c r="O40" i="6"/>
  <c r="P40" i="6" s="1"/>
  <c r="G50" i="6"/>
  <c r="C50" i="6"/>
  <c r="E50" i="6"/>
  <c r="K50" i="6"/>
  <c r="M50" i="6"/>
  <c r="L48" i="5"/>
  <c r="K48" i="5"/>
  <c r="J48" i="5"/>
  <c r="I48" i="5"/>
  <c r="H48" i="5"/>
  <c r="G48" i="5"/>
  <c r="F48" i="5"/>
  <c r="E48" i="5"/>
  <c r="D48" i="5"/>
  <c r="C48" i="5"/>
  <c r="M38" i="5"/>
  <c r="N38" i="5" s="1"/>
  <c r="M37" i="5"/>
  <c r="N37" i="5" s="1"/>
  <c r="N36" i="5"/>
  <c r="M36" i="5"/>
  <c r="M35" i="5"/>
  <c r="N35" i="5" s="1"/>
  <c r="M34" i="5"/>
  <c r="N34" i="5" s="1"/>
  <c r="M33" i="5"/>
  <c r="N33" i="5" s="1"/>
  <c r="M32" i="5"/>
  <c r="N32" i="5" s="1"/>
  <c r="M31" i="5"/>
  <c r="N31" i="5" s="1"/>
  <c r="M30" i="5"/>
  <c r="N30" i="5" s="1"/>
  <c r="M29" i="5"/>
  <c r="N29" i="5" s="1"/>
  <c r="M28" i="5"/>
  <c r="N28" i="5" s="1"/>
  <c r="M27" i="5"/>
  <c r="N27" i="5" s="1"/>
  <c r="M26" i="5"/>
  <c r="N26" i="5" s="1"/>
  <c r="M25" i="5"/>
  <c r="N25" i="5" s="1"/>
  <c r="M24" i="5"/>
  <c r="N24" i="5" s="1"/>
  <c r="M23" i="5"/>
  <c r="N23" i="5" s="1"/>
  <c r="M22" i="5"/>
  <c r="N22" i="5" s="1"/>
  <c r="M21" i="5"/>
  <c r="N21" i="5" s="1"/>
  <c r="N20" i="5"/>
  <c r="M20" i="5"/>
  <c r="M19" i="5"/>
  <c r="N19" i="5" s="1"/>
  <c r="M18" i="5"/>
  <c r="N18" i="5" s="1"/>
  <c r="M17" i="5"/>
  <c r="N17" i="5" s="1"/>
  <c r="M16" i="5"/>
  <c r="N16" i="5" s="1"/>
  <c r="M15" i="5"/>
  <c r="N15" i="5" s="1"/>
  <c r="M14" i="5"/>
  <c r="N14" i="5" s="1"/>
  <c r="M13" i="5"/>
  <c r="N13" i="5" s="1"/>
  <c r="M12" i="5"/>
  <c r="N12" i="5" s="1"/>
  <c r="M11" i="5"/>
  <c r="N11" i="5" s="1"/>
  <c r="M10" i="5"/>
  <c r="N10" i="5" s="1"/>
  <c r="M9" i="5"/>
  <c r="N9" i="5" s="1"/>
  <c r="M8" i="5"/>
  <c r="N8" i="5" s="1"/>
  <c r="M7" i="5"/>
  <c r="N7" i="5" s="1"/>
  <c r="M6" i="5"/>
  <c r="N6" i="5" s="1"/>
  <c r="N53" i="5" l="1"/>
  <c r="O30" i="7"/>
  <c r="P30" i="7" s="1"/>
  <c r="O9" i="7"/>
  <c r="P9" i="7" s="1"/>
  <c r="O24" i="7"/>
  <c r="P24" i="7" s="1"/>
  <c r="O36" i="7"/>
  <c r="P36" i="7" s="1"/>
  <c r="O16" i="7"/>
  <c r="P16" i="7" s="1"/>
  <c r="O15" i="7"/>
  <c r="P15" i="7" s="1"/>
  <c r="O11" i="7"/>
  <c r="P11" i="7" s="1"/>
  <c r="O37" i="7"/>
  <c r="P37" i="7" s="1"/>
  <c r="O34" i="7"/>
  <c r="P34" i="7" s="1"/>
  <c r="O20" i="7"/>
  <c r="P20" i="7" s="1"/>
  <c r="K50" i="7"/>
  <c r="O40" i="7"/>
  <c r="P40" i="7" s="1"/>
  <c r="O26" i="7"/>
  <c r="P26" i="7" s="1"/>
  <c r="O17" i="7"/>
  <c r="P17" i="7" s="1"/>
  <c r="I50" i="7"/>
  <c r="O32" i="7"/>
  <c r="P32" i="7" s="1"/>
  <c r="O29" i="7"/>
  <c r="P29" i="7" s="1"/>
  <c r="O23" i="7"/>
  <c r="P23" i="7" s="1"/>
  <c r="O14" i="7"/>
  <c r="P14" i="7" s="1"/>
  <c r="G50" i="7"/>
  <c r="O38" i="7"/>
  <c r="P38" i="7" s="1"/>
  <c r="O35" i="7"/>
  <c r="P35" i="7" s="1"/>
  <c r="E50" i="7"/>
  <c r="O27" i="7"/>
  <c r="P27" i="7" s="1"/>
  <c r="O21" i="7"/>
  <c r="P21" i="7" s="1"/>
  <c r="O18" i="7"/>
  <c r="P18" i="7" s="1"/>
  <c r="O12" i="7"/>
  <c r="P12" i="7" s="1"/>
  <c r="O8" i="7"/>
  <c r="P8" i="7" s="1"/>
  <c r="O33" i="7"/>
  <c r="P33" i="7" s="1"/>
  <c r="O39" i="7"/>
  <c r="P39" i="7" s="1"/>
  <c r="O25" i="7"/>
  <c r="P25" i="7" s="1"/>
  <c r="O31" i="7"/>
  <c r="P31" i="7" s="1"/>
  <c r="O28" i="7"/>
  <c r="P28" i="7" s="1"/>
  <c r="O22" i="7"/>
  <c r="P22" i="7" s="1"/>
  <c r="O19" i="7"/>
  <c r="P19" i="7" s="1"/>
  <c r="O13" i="7"/>
  <c r="P13" i="7" s="1"/>
  <c r="O50" i="6"/>
  <c r="O39" i="6"/>
  <c r="P39" i="6" s="1"/>
  <c r="I50" i="6"/>
  <c r="P8" i="6"/>
  <c r="M54" i="6" s="1"/>
  <c r="N50" i="5"/>
  <c r="N51" i="5"/>
  <c r="N52" i="5"/>
  <c r="N55" i="5" l="1"/>
  <c r="E54" i="7"/>
  <c r="M54" i="7"/>
  <c r="I54" i="7"/>
  <c r="O50" i="7"/>
  <c r="I54" i="6"/>
  <c r="E54" i="6"/>
</calcChain>
</file>

<file path=xl/sharedStrings.xml><?xml version="1.0" encoding="utf-8"?>
<sst xmlns="http://schemas.openxmlformats.org/spreadsheetml/2006/main" count="144" uniqueCount="77">
  <si>
    <t>Alumno</t>
  </si>
  <si>
    <t>Peso</t>
  </si>
  <si>
    <t>Talla</t>
  </si>
  <si>
    <t>4to grado</t>
  </si>
  <si>
    <t>Lenguajes</t>
  </si>
  <si>
    <t>Saberes</t>
  </si>
  <si>
    <t>Ética</t>
  </si>
  <si>
    <t>De lo humano</t>
  </si>
  <si>
    <t>Alumno/Campo</t>
  </si>
  <si>
    <t>5to. Grado</t>
  </si>
  <si>
    <t>GRUPO:</t>
  </si>
  <si>
    <t>MAESTRO(A):</t>
  </si>
  <si>
    <t>COLOQUE UN "1" SEGÚN ACIERTOS</t>
  </si>
  <si>
    <t>No LISTA</t>
  </si>
  <si>
    <t>ALUMNO</t>
  </si>
  <si>
    <t>TOTAL POR ALUMNO</t>
  </si>
  <si>
    <t>NIVEL</t>
  </si>
  <si>
    <t>1V</t>
  </si>
  <si>
    <t>ACIERTOS TOTALES POR REACTIVO</t>
  </si>
  <si>
    <t>NO CALIFICADOS</t>
  </si>
  <si>
    <t>REQUIERE APOYO</t>
  </si>
  <si>
    <t>EN DESARROLLO</t>
  </si>
  <si>
    <t>NIVEL ESPERADO</t>
  </si>
  <si>
    <t>SUMA DE ALUMNOS</t>
  </si>
  <si>
    <t>RESULTADO GRUPAL  POR NIVELES</t>
  </si>
  <si>
    <t>GRUPAL  POR COMPONENTE</t>
  </si>
  <si>
    <t>PROMEDIO DE GRUPO
 (MÁX 18)</t>
  </si>
  <si>
    <t>REGLAS ORTOGRÁFICAS</t>
  </si>
  <si>
    <t>SIGNOS DE PUNTUACIÓN</t>
  </si>
  <si>
    <t>DIVERSIDAD DE VOCABULARIO</t>
  </si>
  <si>
    <t>CONCORDANCIA Y NEXOS</t>
  </si>
  <si>
    <t>PROPÓSITO COMUNICATIVO</t>
  </si>
  <si>
    <t>LEGIBILIDAD</t>
  </si>
  <si>
    <t>REGULAR</t>
  </si>
  <si>
    <t>BUENA</t>
  </si>
  <si>
    <t>INADECUADA</t>
  </si>
  <si>
    <t>RESULTADO</t>
  </si>
  <si>
    <t>PUNTAJE GLOBAL DE ALUMNO</t>
  </si>
  <si>
    <t>PUNTAJE</t>
  </si>
  <si>
    <t>ALUMNOS</t>
  </si>
  <si>
    <t>IMPORTANTE REGISTRAR NÚMERO DE ALUMNOS A VALORAR.</t>
  </si>
  <si>
    <t>TOTAL DE ALUMNOS A EVALUAR:</t>
  </si>
  <si>
    <t>CCT: ____________________ Grado y grupo: __________________ Fecha: __________________ Visita No. ______</t>
  </si>
  <si>
    <t xml:space="preserve">EVALUACIÓN DE PRODUCCIÓN DE TEXTOS </t>
  </si>
  <si>
    <t>PROMEDIO DE GRUPO (MÁX 18)</t>
  </si>
  <si>
    <t>COMPRENSIÓN</t>
  </si>
  <si>
    <t>SEGURIDAD</t>
  </si>
  <si>
    <t>ENTONACIÓN Y DICCIÓN</t>
  </si>
  <si>
    <t>CORRECCIÓN</t>
  </si>
  <si>
    <t>PRECISIÓN</t>
  </si>
  <si>
    <t>FLUIDEZ</t>
  </si>
  <si>
    <t>TOMA DE LECTURA</t>
  </si>
  <si>
    <t>Tareas</t>
  </si>
  <si>
    <t>Alumnos</t>
  </si>
  <si>
    <t>Campos formativos</t>
  </si>
  <si>
    <t>Inasistencias</t>
  </si>
  <si>
    <t>NOMBRE DEL DOCENTE:</t>
  </si>
  <si>
    <t>MES:</t>
  </si>
  <si>
    <t>REGISTRO DE ASISTENCIA</t>
  </si>
  <si>
    <t>AÑO:</t>
  </si>
  <si>
    <t>DíAS DE LA SEMANA</t>
  </si>
  <si>
    <t>NO.</t>
  </si>
  <si>
    <t>NOMBRE Y APELLIDO</t>
  </si>
  <si>
    <t>OBSERVACIONES</t>
  </si>
  <si>
    <t>NOMBRE DE LA ESCUELA</t>
  </si>
  <si>
    <t>INASISTENCIAS</t>
  </si>
  <si>
    <t>COLOCA UNA X: PARA QUE CUENTE LAS INASISTENCIAS</t>
  </si>
  <si>
    <t>REGISTRO DE TAREAS Y TRABAJOS</t>
  </si>
  <si>
    <t>COLOCA UNA X: PARA QUE CUENTE LAS FALTAS DE TAREAS</t>
  </si>
  <si>
    <t>FALTA DE TAREAS</t>
  </si>
  <si>
    <t>TOTAL DE TAREAS</t>
  </si>
  <si>
    <t>COLOCA UN: 1 PARA QUE CUENTE LAS TAREAS O TRABAJOS ENTREGADOS</t>
  </si>
  <si>
    <t>TOTAL DE TAREAS ENTREGADAS</t>
  </si>
  <si>
    <t>Nombre del profesor:</t>
  </si>
  <si>
    <t>Nombre de la escuela:</t>
  </si>
  <si>
    <t>C.C.T</t>
  </si>
  <si>
    <t>Fecha: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</si>
</sst>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Aptos Narrow"/>
      <family val="2"/>
      <scheme val="minor"/>
    </font>
    <font>
      <sz val="11"/>
      <color theme="1"/>
      <name val="Microsoft Sans Serif"/>
      <family val="2"/>
    </font>
    <font>
      <b/>
      <sz val="12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sz val="14"/>
      <color theme="1"/>
      <name val="Microsoft Sans Serif"/>
      <family val="2"/>
    </font>
    <font>
      <b/>
      <sz val="18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sz val="8"/>
      <color theme="1"/>
      <name val="Aptos Narrow"/>
      <family val="2"/>
      <scheme val="minor"/>
    </font>
    <font>
      <sz val="7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6"/>
      <color rgb="FF0070C0"/>
      <name val="Aptos Narrow"/>
      <family val="2"/>
      <scheme val="minor"/>
    </font>
    <font>
      <b/>
      <sz val="12"/>
      <color theme="1"/>
      <name val="Microsoft Sans Serif"/>
      <family val="2"/>
    </font>
    <font>
      <b/>
      <sz val="9"/>
      <color theme="1"/>
      <name val="Microsoft Sans Serif"/>
      <family val="2"/>
    </font>
    <font>
      <sz val="14"/>
      <color theme="1"/>
      <name val="Aptos Narrow"/>
      <family val="2"/>
      <scheme val="minor"/>
    </font>
    <font>
      <sz val="16"/>
      <color theme="1"/>
      <name val="Aptos Narrow"/>
      <family val="2"/>
      <scheme val="minor"/>
    </font>
    <font>
      <b/>
      <sz val="16"/>
      <color theme="1"/>
      <name val="Microsoft Sans Serif"/>
      <family val="2"/>
    </font>
    <font>
      <b/>
      <sz val="20"/>
      <color theme="1"/>
      <name val="Aptos Narrow"/>
      <family val="2"/>
      <scheme val="minor"/>
    </font>
    <font>
      <b/>
      <sz val="26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  <font>
      <sz val="22"/>
      <color theme="1"/>
      <name val="Aptos Narrow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89999084444715716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147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3" borderId="1" xfId="0" applyFill="1" applyBorder="1"/>
    <xf numFmtId="0" fontId="2" fillId="4" borderId="1" xfId="0" applyFont="1" applyFill="1" applyBorder="1"/>
    <xf numFmtId="0" fontId="2" fillId="2" borderId="1" xfId="0" applyFont="1" applyFill="1" applyBorder="1"/>
    <xf numFmtId="0" fontId="2" fillId="3" borderId="1" xfId="0" applyFont="1" applyFill="1" applyBorder="1"/>
    <xf numFmtId="0" fontId="1" fillId="4" borderId="1" xfId="0" applyFont="1" applyFill="1" applyBorder="1" applyAlignment="1">
      <alignment vertical="center" wrapText="1"/>
    </xf>
    <xf numFmtId="0" fontId="1" fillId="5" borderId="1" xfId="0" applyFont="1" applyFill="1" applyBorder="1" applyAlignment="1">
      <alignment vertical="center" wrapText="1"/>
    </xf>
    <xf numFmtId="0" fontId="2" fillId="6" borderId="2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0" fontId="0" fillId="2" borderId="0" xfId="0" applyFill="1"/>
    <xf numFmtId="0" fontId="6" fillId="0" borderId="0" xfId="0" applyFont="1"/>
    <xf numFmtId="0" fontId="7" fillId="2" borderId="0" xfId="0" applyFont="1" applyFill="1"/>
    <xf numFmtId="0" fontId="6" fillId="2" borderId="0" xfId="0" applyFont="1" applyFill="1" applyAlignment="1">
      <alignment horizontal="center"/>
    </xf>
    <xf numFmtId="0" fontId="4" fillId="0" borderId="0" xfId="0" applyFont="1"/>
    <xf numFmtId="0" fontId="8" fillId="7" borderId="2" xfId="0" applyFont="1" applyFill="1" applyBorder="1" applyAlignment="1">
      <alignment vertical="center" wrapText="1"/>
    </xf>
    <xf numFmtId="0" fontId="9" fillId="0" borderId="1" xfId="0" applyFont="1" applyBorder="1" applyAlignment="1">
      <alignment horizontal="center"/>
    </xf>
    <xf numFmtId="0" fontId="0" fillId="8" borderId="0" xfId="0" applyFill="1"/>
    <xf numFmtId="0" fontId="6" fillId="8" borderId="0" xfId="0" applyFont="1" applyFill="1"/>
    <xf numFmtId="0" fontId="0" fillId="8" borderId="5" xfId="0" applyFill="1" applyBorder="1" applyAlignment="1">
      <alignment horizontal="center" vertical="center"/>
    </xf>
    <xf numFmtId="0" fontId="4" fillId="8" borderId="5" xfId="0" applyFont="1" applyFill="1" applyBorder="1" applyAlignment="1">
      <alignment horizontal="center"/>
    </xf>
    <xf numFmtId="0" fontId="4" fillId="10" borderId="0" xfId="0" applyFont="1" applyFill="1" applyAlignment="1">
      <alignment horizontal="center" vertical="center"/>
    </xf>
    <xf numFmtId="0" fontId="0" fillId="8" borderId="1" xfId="0" applyFill="1" applyBorder="1" applyAlignment="1">
      <alignment horizontal="center"/>
    </xf>
    <xf numFmtId="0" fontId="4" fillId="8" borderId="1" xfId="0" applyFont="1" applyFill="1" applyBorder="1" applyAlignment="1">
      <alignment horizontal="center" vertical="center"/>
    </xf>
    <xf numFmtId="0" fontId="0" fillId="8" borderId="0" xfId="0" applyFill="1" applyAlignment="1">
      <alignment horizontal="center" vertical="center"/>
    </xf>
    <xf numFmtId="0" fontId="0" fillId="8" borderId="0" xfId="0" applyFill="1" applyAlignment="1">
      <alignment horizontal="center" vertical="center"/>
    </xf>
    <xf numFmtId="0" fontId="0" fillId="8" borderId="0" xfId="0" applyFill="1" applyProtection="1">
      <protection locked="0"/>
    </xf>
    <xf numFmtId="0" fontId="10" fillId="8" borderId="0" xfId="2" applyFill="1" applyProtection="1">
      <protection locked="0"/>
    </xf>
    <xf numFmtId="0" fontId="0" fillId="0" borderId="0" xfId="0" applyProtection="1">
      <protection locked="0"/>
    </xf>
    <xf numFmtId="0" fontId="0" fillId="0" borderId="0" xfId="0" applyProtection="1">
      <protection locked="0" hidden="1"/>
    </xf>
    <xf numFmtId="0" fontId="0" fillId="8" borderId="0" xfId="0" applyFill="1" applyProtection="1">
      <protection locked="0" hidden="1"/>
    </xf>
    <xf numFmtId="0" fontId="4" fillId="8" borderId="1" xfId="0" applyFont="1" applyFill="1" applyBorder="1" applyAlignment="1" applyProtection="1">
      <alignment horizontal="center"/>
      <protection locked="0" hidden="1"/>
    </xf>
    <xf numFmtId="0" fontId="0" fillId="11" borderId="1" xfId="0" applyFill="1" applyBorder="1" applyAlignment="1" applyProtection="1">
      <alignment horizontal="center"/>
      <protection locked="0" hidden="1"/>
    </xf>
    <xf numFmtId="0" fontId="0" fillId="2" borderId="1" xfId="0" applyFill="1" applyBorder="1" applyAlignment="1" applyProtection="1">
      <alignment horizontal="center"/>
      <protection locked="0" hidden="1"/>
    </xf>
    <xf numFmtId="0" fontId="0" fillId="12" borderId="1" xfId="0" applyFill="1" applyBorder="1" applyAlignment="1" applyProtection="1">
      <alignment horizontal="center"/>
      <protection locked="0" hidden="1"/>
    </xf>
    <xf numFmtId="0" fontId="0" fillId="8" borderId="0" xfId="0" applyFill="1" applyProtection="1">
      <protection hidden="1"/>
    </xf>
    <xf numFmtId="2" fontId="0" fillId="8" borderId="0" xfId="0" applyNumberFormat="1" applyFill="1" applyAlignment="1" applyProtection="1">
      <alignment horizontal="center" vertical="center"/>
      <protection hidden="1"/>
    </xf>
    <xf numFmtId="9" fontId="4" fillId="8" borderId="0" xfId="1" applyFont="1" applyFill="1" applyBorder="1" applyAlignment="1" applyProtection="1">
      <alignment horizontal="center" vertical="center"/>
      <protection hidden="1"/>
    </xf>
    <xf numFmtId="0" fontId="4" fillId="8" borderId="0" xfId="0" applyFont="1" applyFill="1" applyProtection="1">
      <protection hidden="1"/>
    </xf>
    <xf numFmtId="0" fontId="13" fillId="13" borderId="1" xfId="0" applyFont="1" applyFill="1" applyBorder="1" applyAlignment="1" applyProtection="1">
      <alignment horizontal="center" vertical="center" wrapText="1"/>
      <protection locked="0"/>
    </xf>
    <xf numFmtId="0" fontId="13" fillId="8" borderId="0" xfId="0" applyFont="1" applyFill="1" applyAlignment="1">
      <alignment horizontal="center" vertical="center" textRotation="90"/>
    </xf>
    <xf numFmtId="0" fontId="14" fillId="0" borderId="0" xfId="0" applyFont="1"/>
    <xf numFmtId="0" fontId="12" fillId="0" borderId="1" xfId="0" applyFont="1" applyBorder="1" applyProtection="1">
      <protection hidden="1"/>
    </xf>
    <xf numFmtId="0" fontId="14" fillId="0" borderId="1" xfId="0" applyFont="1" applyBorder="1" applyAlignment="1" applyProtection="1">
      <alignment horizontal="center" vertical="center"/>
      <protection hidden="1"/>
    </xf>
    <xf numFmtId="0" fontId="11" fillId="0" borderId="1" xfId="0" applyFont="1" applyBorder="1" applyAlignment="1" applyProtection="1">
      <alignment horizontal="center" vertical="center"/>
      <protection hidden="1"/>
    </xf>
    <xf numFmtId="0" fontId="14" fillId="0" borderId="4" xfId="0" applyFont="1" applyBorder="1" applyProtection="1">
      <protection locked="0"/>
    </xf>
    <xf numFmtId="0" fontId="14" fillId="0" borderId="1" xfId="0" applyFont="1" applyBorder="1" applyProtection="1">
      <protection locked="0"/>
    </xf>
    <xf numFmtId="0" fontId="14" fillId="0" borderId="0" xfId="0" applyFont="1" applyProtection="1">
      <protection locked="0"/>
    </xf>
    <xf numFmtId="0" fontId="13" fillId="0" borderId="0" xfId="0" applyFont="1" applyProtection="1">
      <protection locked="0"/>
    </xf>
    <xf numFmtId="0" fontId="0" fillId="15" borderId="6" xfId="0" applyFill="1" applyBorder="1" applyAlignment="1" applyProtection="1">
      <alignment horizontal="center" vertical="center"/>
      <protection locked="0"/>
    </xf>
    <xf numFmtId="0" fontId="14" fillId="8" borderId="0" xfId="0" applyFont="1" applyFill="1" applyProtection="1">
      <protection locked="0"/>
    </xf>
    <xf numFmtId="0" fontId="4" fillId="8" borderId="0" xfId="0" applyFont="1" applyFill="1" applyAlignment="1" applyProtection="1">
      <alignment horizontal="center"/>
      <protection hidden="1"/>
    </xf>
    <xf numFmtId="0" fontId="0" fillId="8" borderId="0" xfId="0" applyFill="1" applyAlignment="1" applyProtection="1">
      <alignment horizontal="center"/>
      <protection hidden="1"/>
    </xf>
    <xf numFmtId="0" fontId="13" fillId="8" borderId="0" xfId="0" applyFont="1" applyFill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13" fillId="13" borderId="1" xfId="0" applyFont="1" applyFill="1" applyBorder="1" applyAlignment="1" applyProtection="1">
      <alignment horizontal="center" vertical="center" textRotation="90"/>
      <protection locked="0"/>
    </xf>
    <xf numFmtId="0" fontId="13" fillId="13" borderId="1" xfId="0" applyFont="1" applyFill="1" applyBorder="1" applyAlignment="1" applyProtection="1">
      <alignment horizontal="center" vertical="center"/>
      <protection locked="0"/>
    </xf>
    <xf numFmtId="0" fontId="13" fillId="0" borderId="0" xfId="0" applyFont="1"/>
    <xf numFmtId="0" fontId="7" fillId="8" borderId="0" xfId="0" applyFont="1" applyFill="1" applyAlignment="1" applyProtection="1">
      <alignment horizontal="center"/>
      <protection locked="0"/>
    </xf>
    <xf numFmtId="0" fontId="16" fillId="7" borderId="2" xfId="0" applyFont="1" applyFill="1" applyBorder="1" applyAlignment="1">
      <alignment vertical="center" wrapText="1"/>
    </xf>
    <xf numFmtId="0" fontId="14" fillId="0" borderId="1" xfId="0" applyFont="1" applyBorder="1"/>
    <xf numFmtId="0" fontId="16" fillId="7" borderId="9" xfId="0" applyFont="1" applyFill="1" applyBorder="1" applyAlignment="1">
      <alignment vertical="center" wrapText="1"/>
    </xf>
    <xf numFmtId="0" fontId="14" fillId="0" borderId="10" xfId="0" applyFont="1" applyBorder="1" applyProtection="1">
      <protection locked="0"/>
    </xf>
    <xf numFmtId="0" fontId="11" fillId="0" borderId="7" xfId="0" applyFont="1" applyBorder="1" applyAlignment="1" applyProtection="1">
      <alignment horizontal="center" vertical="center"/>
      <protection hidden="1"/>
    </xf>
    <xf numFmtId="0" fontId="14" fillId="0" borderId="7" xfId="0" applyFont="1" applyBorder="1" applyAlignment="1" applyProtection="1">
      <alignment horizontal="center" vertical="center"/>
      <protection hidden="1"/>
    </xf>
    <xf numFmtId="0" fontId="12" fillId="0" borderId="7" xfId="0" applyFont="1" applyBorder="1" applyProtection="1">
      <protection hidden="1"/>
    </xf>
    <xf numFmtId="0" fontId="13" fillId="13" borderId="8" xfId="0" applyFont="1" applyFill="1" applyBorder="1" applyAlignment="1" applyProtection="1">
      <alignment horizontal="center" vertical="center" wrapText="1"/>
      <protection locked="0"/>
    </xf>
    <xf numFmtId="0" fontId="12" fillId="8" borderId="0" xfId="0" applyFont="1" applyFill="1" applyBorder="1" applyAlignment="1" applyProtection="1">
      <alignment horizontal="center" vertical="center" wrapText="1"/>
      <protection hidden="1"/>
    </xf>
    <xf numFmtId="0" fontId="14" fillId="0" borderId="0" xfId="0" applyFont="1" applyBorder="1" applyProtection="1">
      <protection locked="0"/>
    </xf>
    <xf numFmtId="0" fontId="11" fillId="0" borderId="0" xfId="0" applyFont="1" applyBorder="1" applyAlignment="1" applyProtection="1">
      <alignment horizontal="center" vertical="center"/>
      <protection hidden="1"/>
    </xf>
    <xf numFmtId="0" fontId="14" fillId="0" borderId="0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Protection="1">
      <protection hidden="1"/>
    </xf>
    <xf numFmtId="0" fontId="12" fillId="0" borderId="0" xfId="0" applyFont="1" applyBorder="1" applyProtection="1">
      <protection locked="0"/>
    </xf>
    <xf numFmtId="0" fontId="17" fillId="7" borderId="2" xfId="0" applyFont="1" applyFill="1" applyBorder="1" applyAlignment="1">
      <alignment vertical="center" wrapText="1"/>
    </xf>
    <xf numFmtId="0" fontId="17" fillId="7" borderId="9" xfId="0" applyFont="1" applyFill="1" applyBorder="1" applyAlignment="1">
      <alignment vertical="center" wrapText="1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8" borderId="0" xfId="0" applyFill="1" applyBorder="1" applyAlignment="1">
      <alignment horizontal="center" vertical="center"/>
    </xf>
    <xf numFmtId="0" fontId="0" fillId="0" borderId="0" xfId="0" applyFill="1" applyBorder="1"/>
    <xf numFmtId="0" fontId="18" fillId="2" borderId="1" xfId="0" applyFont="1" applyFill="1" applyBorder="1"/>
    <xf numFmtId="0" fontId="18" fillId="2" borderId="1" xfId="0" applyFont="1" applyFill="1" applyBorder="1" applyAlignment="1">
      <alignment horizontal="center" vertical="center"/>
    </xf>
    <xf numFmtId="0" fontId="6" fillId="9" borderId="1" xfId="0" applyFont="1" applyFill="1" applyBorder="1" applyAlignment="1">
      <alignment horizontal="center" wrapText="1"/>
    </xf>
    <xf numFmtId="0" fontId="6" fillId="4" borderId="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/>
    <xf numFmtId="0" fontId="18" fillId="0" borderId="1" xfId="0" applyFont="1" applyBorder="1" applyAlignment="1">
      <alignment horizontal="center"/>
    </xf>
    <xf numFmtId="0" fontId="18" fillId="4" borderId="1" xfId="0" applyFont="1" applyFill="1" applyBorder="1" applyAlignment="1">
      <alignment horizontal="center" vertical="center"/>
    </xf>
    <xf numFmtId="0" fontId="18" fillId="0" borderId="7" xfId="0" applyFont="1" applyBorder="1"/>
    <xf numFmtId="0" fontId="8" fillId="7" borderId="9" xfId="0" applyFont="1" applyFill="1" applyBorder="1" applyAlignment="1">
      <alignment vertical="center" wrapText="1"/>
    </xf>
    <xf numFmtId="0" fontId="18" fillId="0" borderId="7" xfId="0" applyFont="1" applyBorder="1" applyAlignment="1">
      <alignment horizontal="center"/>
    </xf>
    <xf numFmtId="0" fontId="18" fillId="4" borderId="7" xfId="0" applyFont="1" applyFill="1" applyBorder="1" applyAlignment="1">
      <alignment horizontal="center" vertical="center"/>
    </xf>
    <xf numFmtId="0" fontId="4" fillId="13" borderId="15" xfId="0" applyFont="1" applyFill="1" applyBorder="1" applyAlignment="1">
      <alignment horizont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6" xfId="0" applyBorder="1" applyAlignment="1">
      <alignment vertical="center"/>
    </xf>
    <xf numFmtId="0" fontId="4" fillId="13" borderId="17" xfId="0" applyFont="1" applyFill="1" applyBorder="1" applyAlignment="1">
      <alignment horizontal="center"/>
    </xf>
    <xf numFmtId="0" fontId="0" fillId="0" borderId="18" xfId="0" applyBorder="1" applyAlignment="1">
      <alignment vertical="center" wrapText="1"/>
    </xf>
    <xf numFmtId="0" fontId="0" fillId="0" borderId="18" xfId="0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23" xfId="0" applyBorder="1" applyAlignment="1">
      <alignment vertical="top"/>
    </xf>
    <xf numFmtId="0" fontId="0" fillId="0" borderId="0" xfId="0" applyAlignment="1">
      <alignment vertical="top"/>
    </xf>
    <xf numFmtId="0" fontId="0" fillId="0" borderId="24" xfId="0" applyBorder="1" applyAlignment="1">
      <alignment vertical="top"/>
    </xf>
    <xf numFmtId="0" fontId="0" fillId="0" borderId="25" xfId="0" applyBorder="1" applyAlignment="1">
      <alignment vertical="top"/>
    </xf>
    <xf numFmtId="0" fontId="0" fillId="0" borderId="26" xfId="0" applyBorder="1" applyAlignment="1">
      <alignment vertical="top"/>
    </xf>
    <xf numFmtId="0" fontId="0" fillId="0" borderId="27" xfId="0" applyBorder="1" applyAlignment="1">
      <alignment vertical="top"/>
    </xf>
    <xf numFmtId="0" fontId="6" fillId="12" borderId="12" xfId="0" applyFont="1" applyFill="1" applyBorder="1" applyAlignment="1">
      <alignment horizontal="center"/>
    </xf>
    <xf numFmtId="0" fontId="6" fillId="12" borderId="13" xfId="0" applyFont="1" applyFill="1" applyBorder="1" applyAlignment="1">
      <alignment horizontal="center"/>
    </xf>
    <xf numFmtId="0" fontId="6" fillId="12" borderId="14" xfId="0" applyFont="1" applyFill="1" applyBorder="1" applyAlignment="1">
      <alignment horizontal="center"/>
    </xf>
    <xf numFmtId="0" fontId="6" fillId="17" borderId="15" xfId="0" applyFont="1" applyFill="1" applyBorder="1" applyAlignment="1">
      <alignment horizontal="center"/>
    </xf>
    <xf numFmtId="0" fontId="6" fillId="17" borderId="1" xfId="0" applyFont="1" applyFill="1" applyBorder="1" applyAlignment="1">
      <alignment horizontal="center"/>
    </xf>
    <xf numFmtId="0" fontId="6" fillId="17" borderId="16" xfId="0" applyFont="1" applyFill="1" applyBorder="1" applyAlignment="1">
      <alignment horizontal="center"/>
    </xf>
    <xf numFmtId="0" fontId="7" fillId="13" borderId="15" xfId="0" applyFont="1" applyFill="1" applyBorder="1" applyAlignment="1">
      <alignment horizontal="center"/>
    </xf>
    <xf numFmtId="0" fontId="7" fillId="13" borderId="1" xfId="0" applyFont="1" applyFill="1" applyBorder="1" applyAlignment="1">
      <alignment horizontal="center"/>
    </xf>
    <xf numFmtId="0" fontId="7" fillId="13" borderId="16" xfId="0" applyFont="1" applyFill="1" applyBorder="1" applyAlignment="1">
      <alignment horizontal="center"/>
    </xf>
    <xf numFmtId="0" fontId="19" fillId="0" borderId="1" xfId="0" applyFont="1" applyBorder="1" applyAlignment="1">
      <alignment vertical="center"/>
    </xf>
    <xf numFmtId="0" fontId="19" fillId="0" borderId="16" xfId="0" applyFont="1" applyBorder="1" applyAlignment="1">
      <alignment vertical="center"/>
    </xf>
    <xf numFmtId="0" fontId="20" fillId="7" borderId="2" xfId="0" applyFont="1" applyFill="1" applyBorder="1" applyAlignment="1">
      <alignment vertical="center" wrapText="1"/>
    </xf>
    <xf numFmtId="0" fontId="20" fillId="7" borderId="9" xfId="0" applyFont="1" applyFill="1" applyBorder="1" applyAlignment="1">
      <alignment vertical="center" wrapText="1"/>
    </xf>
    <xf numFmtId="0" fontId="19" fillId="0" borderId="0" xfId="0" applyFont="1"/>
    <xf numFmtId="0" fontId="21" fillId="18" borderId="0" xfId="0" applyFont="1" applyFill="1" applyAlignment="1">
      <alignment horizontal="center"/>
    </xf>
    <xf numFmtId="0" fontId="23" fillId="0" borderId="0" xfId="0" applyFont="1"/>
    <xf numFmtId="0" fontId="24" fillId="0" borderId="0" xfId="0" applyFont="1"/>
    <xf numFmtId="0" fontId="2" fillId="0" borderId="15" xfId="0" applyFont="1" applyBorder="1"/>
    <xf numFmtId="0" fontId="5" fillId="0" borderId="1" xfId="0" applyFont="1" applyBorder="1"/>
    <xf numFmtId="0" fontId="5" fillId="0" borderId="16" xfId="0" applyFont="1" applyBorder="1"/>
    <xf numFmtId="0" fontId="22" fillId="16" borderId="20" xfId="0" applyFont="1" applyFill="1" applyBorder="1" applyAlignment="1">
      <alignment horizontal="center"/>
    </xf>
    <xf numFmtId="0" fontId="22" fillId="16" borderId="21" xfId="0" applyFont="1" applyFill="1" applyBorder="1" applyAlignment="1">
      <alignment horizontal="center"/>
    </xf>
    <xf numFmtId="0" fontId="22" fillId="16" borderId="22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17" fillId="7" borderId="1" xfId="0" applyFont="1" applyFill="1" applyBorder="1" applyAlignment="1">
      <alignment vertical="center" wrapText="1"/>
    </xf>
    <xf numFmtId="0" fontId="21" fillId="12" borderId="0" xfId="0" applyFont="1" applyFill="1" applyAlignment="1">
      <alignment horizontal="center" wrapText="1"/>
    </xf>
    <xf numFmtId="0" fontId="21" fillId="19" borderId="0" xfId="0" applyFont="1" applyFill="1" applyAlignment="1">
      <alignment horizontal="center"/>
    </xf>
    <xf numFmtId="0" fontId="7" fillId="8" borderId="0" xfId="0" applyFont="1" applyFill="1" applyBorder="1" applyAlignment="1" applyProtection="1">
      <alignment horizontal="center"/>
      <protection locked="0"/>
    </xf>
    <xf numFmtId="0" fontId="0" fillId="8" borderId="0" xfId="0" applyFill="1" applyBorder="1" applyProtection="1">
      <protection locked="0"/>
    </xf>
    <xf numFmtId="0" fontId="0" fillId="8" borderId="11" xfId="0" applyFill="1" applyBorder="1" applyProtection="1">
      <protection locked="0"/>
    </xf>
    <xf numFmtId="0" fontId="0" fillId="8" borderId="28" xfId="0" applyFill="1" applyBorder="1" applyProtection="1">
      <protection locked="0"/>
    </xf>
    <xf numFmtId="0" fontId="15" fillId="8" borderId="0" xfId="0" applyFont="1" applyFill="1" applyBorder="1" applyAlignment="1" applyProtection="1">
      <alignment horizontal="center"/>
      <protection locked="0"/>
    </xf>
    <xf numFmtId="0" fontId="13" fillId="14" borderId="8" xfId="0" applyFont="1" applyFill="1" applyBorder="1" applyAlignment="1" applyProtection="1">
      <alignment horizontal="center" vertical="center"/>
      <protection locked="0"/>
    </xf>
    <xf numFmtId="0" fontId="13" fillId="14" borderId="8" xfId="0" applyFont="1" applyFill="1" applyBorder="1" applyAlignment="1" applyProtection="1">
      <alignment horizontal="center" vertical="center" wrapText="1"/>
      <protection locked="0"/>
    </xf>
    <xf numFmtId="0" fontId="13" fillId="14" borderId="8" xfId="0" applyFont="1" applyFill="1" applyBorder="1" applyAlignment="1" applyProtection="1">
      <alignment horizontal="center" vertical="center" textRotation="90"/>
      <protection locked="0"/>
    </xf>
    <xf numFmtId="0" fontId="13" fillId="14" borderId="11" xfId="0" applyFont="1" applyFill="1" applyBorder="1" applyAlignment="1" applyProtection="1">
      <alignment horizontal="center" vertical="center" wrapText="1"/>
      <protection locked="0"/>
    </xf>
    <xf numFmtId="0" fontId="14" fillId="8" borderId="0" xfId="0" applyFont="1" applyFill="1" applyBorder="1" applyProtection="1">
      <protection locked="0"/>
    </xf>
    <xf numFmtId="0" fontId="0" fillId="15" borderId="0" xfId="0" applyFill="1" applyBorder="1" applyAlignment="1" applyProtection="1">
      <alignment horizontal="center" vertical="center"/>
      <protection locked="0"/>
    </xf>
    <xf numFmtId="0" fontId="2" fillId="8" borderId="0" xfId="0" applyFont="1" applyFill="1" applyBorder="1" applyProtection="1">
      <protection locked="0"/>
    </xf>
  </cellXfs>
  <cellStyles count="3">
    <cellStyle name="Hipervínculo" xfId="2" builtinId="8"/>
    <cellStyle name="Normal" xfId="0" builtinId="0"/>
    <cellStyle name="Porcentaje" xfId="1" builtinId="5"/>
  </cellStyles>
  <dxfs count="39"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theme="5" tint="0.39994506668294322"/>
        </patternFill>
      </fill>
    </dxf>
    <dxf>
      <font>
        <b/>
        <i val="0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ont>
        <b/>
        <i val="0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ont>
        <b/>
        <i val="0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ont>
        <b/>
        <i val="0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ont>
        <b/>
        <i val="0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ont>
        <b/>
        <i val="0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ont>
        <b/>
        <i val="0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ont>
        <b/>
        <i val="0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ont>
        <b/>
        <i val="0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ont>
        <b/>
        <i val="0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ont>
        <b/>
        <i val="0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ont>
        <b/>
        <i val="0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US" b="1">
                <a:solidFill>
                  <a:srgbClr val="00B0F0"/>
                </a:solidFill>
              </a:rPr>
              <a:t>RESULTADOS POR COMPONENTE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4">
                <a:lumMod val="60000"/>
                <a:lumOff val="40000"/>
              </a:schemeClr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_tradn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('SISAT Textos'!$C$49,'SISAT Textos'!$E$49,'SISAT Textos'!$G$49,'SISAT Textos'!$I$49,'SISAT Textos'!$K$49,'SISAT Textos'!$M$49)</c:f>
              <c:strCache>
                <c:ptCount val="6"/>
                <c:pt idx="0">
                  <c:v>LEGIBILIDAD</c:v>
                </c:pt>
                <c:pt idx="1">
                  <c:v>PROPÓSITO COMUNICATIVO</c:v>
                </c:pt>
                <c:pt idx="2">
                  <c:v>CONCORDANCIA Y NEXOS</c:v>
                </c:pt>
                <c:pt idx="3">
                  <c:v>DIVERSIDAD DE VOCABULARIO</c:v>
                </c:pt>
                <c:pt idx="4">
                  <c:v>SIGNOS DE PUNTUACIÓN</c:v>
                </c:pt>
                <c:pt idx="5">
                  <c:v>REGLAS ORTOGRÁFICAS</c:v>
                </c:pt>
              </c:strCache>
            </c:strRef>
          </c:cat>
          <c:val>
            <c:numRef>
              <c:f>('SISAT Textos'!$C$50,'SISAT Textos'!$E$50,'SISAT Textos'!$G$50,'SISAT Textos'!$I$50,'SISAT Textos'!$K$50,'SISAT Textos'!$M$50)</c:f>
              <c:numCache>
                <c:formatCode>0%</c:formatCode>
                <c:ptCount val="6"/>
                <c:pt idx="0">
                  <c:v>0.1111111111111111</c:v>
                </c:pt>
                <c:pt idx="1">
                  <c:v>0.13131313131313133</c:v>
                </c:pt>
                <c:pt idx="2">
                  <c:v>0.1111111111111111</c:v>
                </c:pt>
                <c:pt idx="3">
                  <c:v>0.86868686868686873</c:v>
                </c:pt>
                <c:pt idx="4">
                  <c:v>0.9494949494949495</c:v>
                </c:pt>
                <c:pt idx="5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3AF-4AF3-AD8B-0AF770B428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-10659440"/>
        <c:axId val="8678048"/>
        <c:axId val="0"/>
      </c:bar3DChart>
      <c:catAx>
        <c:axId val="-10659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8678048"/>
        <c:crosses val="autoZero"/>
        <c:auto val="1"/>
        <c:lblAlgn val="ctr"/>
        <c:lblOffset val="100"/>
        <c:noMultiLvlLbl val="0"/>
      </c:catAx>
      <c:valAx>
        <c:axId val="86780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-10659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_tradnl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rgbClr val="00B0F0"/>
                </a:solidFill>
                <a:latin typeface="+mn-lt"/>
                <a:ea typeface="+mn-ea"/>
                <a:cs typeface="+mn-cs"/>
              </a:defRPr>
            </a:pPr>
            <a:r>
              <a:rPr lang="es-US">
                <a:solidFill>
                  <a:srgbClr val="00B0F0"/>
                </a:solidFill>
              </a:rPr>
              <a:t>RESULTADOS DE GRUPO</a:t>
            </a:r>
            <a:r>
              <a:rPr lang="es-US" baseline="0">
                <a:solidFill>
                  <a:srgbClr val="00B0F0"/>
                </a:solidFill>
              </a:rPr>
              <a:t> POR NIVEL</a:t>
            </a:r>
            <a:endParaRPr lang="es-US">
              <a:solidFill>
                <a:srgbClr val="00B0F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rgbClr val="00B0F0"/>
              </a:solidFill>
              <a:latin typeface="+mn-lt"/>
              <a:ea typeface="+mn-ea"/>
              <a:cs typeface="+mn-cs"/>
            </a:defRPr>
          </a:pPr>
          <a:endParaRPr lang="es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9.7557186555703099E-2"/>
          <c:y val="0.16820849664613599"/>
          <c:w val="0.80007846362150203"/>
          <c:h val="0.72658401515238102"/>
        </c:manualLayout>
      </c:layout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Pt>
            <c:idx val="0"/>
            <c:invertIfNegative val="0"/>
            <c:bubble3D val="0"/>
            <c:spPr>
              <a:solidFill>
                <a:srgbClr val="92D050"/>
              </a:soli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1-E40E-4857-88AA-0767E74EB0E9}"/>
              </c:ext>
            </c:extLst>
          </c:dPt>
          <c:dPt>
            <c:idx val="3"/>
            <c:invertIfNegative val="0"/>
            <c:bubble3D val="0"/>
            <c:spPr>
              <a:solidFill>
                <a:srgbClr val="FFFF00"/>
              </a:soli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3-E40E-4857-88AA-0767E74EB0E9}"/>
              </c:ext>
            </c:extLst>
          </c:dPt>
          <c:dPt>
            <c:idx val="6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5-E40E-4857-88AA-0767E74EB0E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_tradn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('SISAT Textos'!$E$53:$G$53,'SISAT Textos'!$I$53:$K$53,'SISAT Textos'!$M$53:$O$53)</c:f>
              <c:strCache>
                <c:ptCount val="7"/>
                <c:pt idx="0">
                  <c:v>NIVEL ESPERADO</c:v>
                </c:pt>
                <c:pt idx="3">
                  <c:v>EN DESARROLLO</c:v>
                </c:pt>
                <c:pt idx="6">
                  <c:v>REQUIERE APOYO</c:v>
                </c:pt>
              </c:strCache>
            </c:strRef>
          </c:cat>
          <c:val>
            <c:numRef>
              <c:f>('SISAT Textos'!$E$54:$G$54,'SISAT Textos'!$I$54:$K$54,'SISAT Textos'!$M$54:$O$54)</c:f>
              <c:numCache>
                <c:formatCode>General</c:formatCode>
                <c:ptCount val="9"/>
                <c:pt idx="0">
                  <c:v>3</c:v>
                </c:pt>
                <c:pt idx="3">
                  <c:v>1</c:v>
                </c:pt>
                <c:pt idx="6">
                  <c:v>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40E-4857-88AA-0767E74EB0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-10650784"/>
        <c:axId val="-10649008"/>
        <c:axId val="0"/>
      </c:bar3DChart>
      <c:catAx>
        <c:axId val="-10650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-10649008"/>
        <c:crosses val="autoZero"/>
        <c:auto val="1"/>
        <c:lblAlgn val="ctr"/>
        <c:lblOffset val="100"/>
        <c:noMultiLvlLbl val="0"/>
      </c:catAx>
      <c:valAx>
        <c:axId val="-106490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-106507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_tradnl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US" b="1"/>
              <a:t>RESULTADOS POR COMPONENTE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_tradn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('SISAT Lectura'!$C$49,'SISAT Lectura'!$E$49,'SISAT Lectura'!$G$49,'SISAT Lectura'!$I$49,'SISAT Lectura'!$K$49,'SISAT Lectura'!$M$49)</c:f>
              <c:strCache>
                <c:ptCount val="5"/>
                <c:pt idx="0">
                  <c:v>PRECISIÓN</c:v>
                </c:pt>
                <c:pt idx="1">
                  <c:v>CORRECCIÓN</c:v>
                </c:pt>
                <c:pt idx="2">
                  <c:v>ENTONACIÓN Y DICCIÓN</c:v>
                </c:pt>
                <c:pt idx="3">
                  <c:v>SEGURIDAD</c:v>
                </c:pt>
                <c:pt idx="4">
                  <c:v>COMPRENSIÓN</c:v>
                </c:pt>
              </c:strCache>
            </c:strRef>
          </c:cat>
          <c:val>
            <c:numRef>
              <c:f>('SISAT Lectura'!$C$50,'SISAT Lectura'!$E$50,'SISAT Lectura'!$G$50,'SISAT Lectura'!$I$50,'SISAT Lectura'!$K$50,'SISAT Lectura'!$M$50)</c:f>
              <c:numCache>
                <c:formatCode>0%</c:formatCode>
                <c:ptCount val="5"/>
                <c:pt idx="0">
                  <c:v>4.0404040404040407E-2</c:v>
                </c:pt>
                <c:pt idx="1">
                  <c:v>2.0202020202020204E-2</c:v>
                </c:pt>
                <c:pt idx="2">
                  <c:v>4.0404040404040407E-2</c:v>
                </c:pt>
                <c:pt idx="3">
                  <c:v>3.0303030303030304E-2</c:v>
                </c:pt>
                <c:pt idx="4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3AB-476D-96D6-1F28EC2213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-9049424"/>
        <c:axId val="-9047104"/>
        <c:axId val="0"/>
      </c:bar3DChart>
      <c:catAx>
        <c:axId val="-90494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-9047104"/>
        <c:crosses val="autoZero"/>
        <c:auto val="1"/>
        <c:lblAlgn val="ctr"/>
        <c:lblOffset val="100"/>
        <c:noMultiLvlLbl val="0"/>
      </c:catAx>
      <c:valAx>
        <c:axId val="-90471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-90494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_tradnl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US"/>
              <a:t>RESULTADOS DE GRUPO</a:t>
            </a:r>
            <a:r>
              <a:rPr lang="es-US" baseline="0"/>
              <a:t> POR NIVEL</a:t>
            </a:r>
            <a:endParaRPr lang="es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9.7557186555703099E-2"/>
          <c:y val="0.16820849664613599"/>
          <c:w val="0.80007846362150203"/>
          <c:h val="0.72658401515238102"/>
        </c:manualLayout>
      </c:layout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Pt>
            <c:idx val="0"/>
            <c:invertIfNegative val="0"/>
            <c:bubble3D val="0"/>
            <c:spPr>
              <a:solidFill>
                <a:srgbClr val="92D050"/>
              </a:soli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1-E2AF-4981-BCB6-2F6CB4554A5B}"/>
              </c:ext>
            </c:extLst>
          </c:dPt>
          <c:dPt>
            <c:idx val="3"/>
            <c:invertIfNegative val="0"/>
            <c:bubble3D val="0"/>
            <c:spPr>
              <a:solidFill>
                <a:srgbClr val="FFFF00"/>
              </a:soli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3-E2AF-4981-BCB6-2F6CB4554A5B}"/>
              </c:ext>
            </c:extLst>
          </c:dPt>
          <c:dPt>
            <c:idx val="6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5-E2AF-4981-BCB6-2F6CB4554A5B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_tradn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('SISAT Lectura'!$E$53:$G$53,'SISAT Lectura'!$I$53:$K$53,'SISAT Lectura'!$M$53:$O$53)</c:f>
              <c:strCache>
                <c:ptCount val="7"/>
                <c:pt idx="0">
                  <c:v>NIVEL ESPERADO</c:v>
                </c:pt>
                <c:pt idx="3">
                  <c:v>EN DESARROLLO</c:v>
                </c:pt>
                <c:pt idx="6">
                  <c:v>REQUIERE APOYO</c:v>
                </c:pt>
              </c:strCache>
            </c:strRef>
          </c:cat>
          <c:val>
            <c:numRef>
              <c:f>('SISAT Lectura'!$E$54:$G$54,'SISAT Lectura'!$I$54:$K$54,'SISAT Lectura'!$M$54:$O$54)</c:f>
              <c:numCache>
                <c:formatCode>General</c:formatCode>
                <c:ptCount val="9"/>
                <c:pt idx="0">
                  <c:v>0</c:v>
                </c:pt>
                <c:pt idx="3">
                  <c:v>2</c:v>
                </c:pt>
                <c:pt idx="6">
                  <c:v>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2AF-4981-BCB6-2F6CB4554A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-11045328"/>
        <c:axId val="-31920256"/>
        <c:axId val="0"/>
      </c:bar3DChart>
      <c:catAx>
        <c:axId val="-11045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-31920256"/>
        <c:crosses val="autoZero"/>
        <c:auto val="1"/>
        <c:lblAlgn val="ctr"/>
        <c:lblOffset val="100"/>
        <c:noMultiLvlLbl val="0"/>
      </c:catAx>
      <c:valAx>
        <c:axId val="-319202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-110453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_tradnl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/>
              <a:t>RESULTADOS DE CÁLCULO MENTAL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'SISAT Cálculo'!$K$50:$K$53</c:f>
              <c:strCache>
                <c:ptCount val="4"/>
                <c:pt idx="0">
                  <c:v>NO CALIFICADOS</c:v>
                </c:pt>
                <c:pt idx="1">
                  <c:v>REQUIERE APOYO</c:v>
                </c:pt>
                <c:pt idx="2">
                  <c:v>EN DESARROLLO</c:v>
                </c:pt>
                <c:pt idx="3">
                  <c:v>NIVEL ESPERADO</c:v>
                </c:pt>
              </c:strCache>
            </c:strRef>
          </c:cat>
          <c:val>
            <c:numRef>
              <c:f>'SISAT Cálculo'!$L$50:$L$53</c:f>
              <c:numCache>
                <c:formatCode>General</c:formatCode>
                <c:ptCount val="4"/>
              </c:numCache>
            </c:numRef>
          </c:val>
          <c:extLst>
            <c:ext xmlns:c16="http://schemas.microsoft.com/office/drawing/2014/chart" uri="{C3380CC4-5D6E-409C-BE32-E72D297353CC}">
              <c16:uniqueId val="{00000000-295C-4351-8EF7-48B6197D9D6C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'SISAT Cálculo'!$K$50:$K$53</c:f>
              <c:strCache>
                <c:ptCount val="4"/>
                <c:pt idx="0">
                  <c:v>NO CALIFICADOS</c:v>
                </c:pt>
                <c:pt idx="1">
                  <c:v>REQUIERE APOYO</c:v>
                </c:pt>
                <c:pt idx="2">
                  <c:v>EN DESARROLLO</c:v>
                </c:pt>
                <c:pt idx="3">
                  <c:v>NIVEL ESPERADO</c:v>
                </c:pt>
              </c:strCache>
            </c:strRef>
          </c:cat>
          <c:val>
            <c:numRef>
              <c:f>'SISAT Cálculo'!$M$50:$M$53</c:f>
              <c:numCache>
                <c:formatCode>General</c:formatCode>
                <c:ptCount val="4"/>
              </c:numCache>
            </c:numRef>
          </c:val>
          <c:extLst>
            <c:ext xmlns:c16="http://schemas.microsoft.com/office/drawing/2014/chart" uri="{C3380CC4-5D6E-409C-BE32-E72D297353CC}">
              <c16:uniqueId val="{00000001-295C-4351-8EF7-48B6197D9D6C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Pt>
            <c:idx val="0"/>
            <c:invertIfNegative val="0"/>
            <c:bubble3D val="0"/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3-295C-4351-8EF7-48B6197D9D6C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5-295C-4351-8EF7-48B6197D9D6C}"/>
              </c:ext>
            </c:extLst>
          </c:dPt>
          <c:dPt>
            <c:idx val="2"/>
            <c:invertIfNegative val="0"/>
            <c:bubble3D val="0"/>
            <c:spPr>
              <a:solidFill>
                <a:srgbClr val="FFFF00"/>
              </a:soli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7-295C-4351-8EF7-48B6197D9D6C}"/>
              </c:ext>
            </c:extLst>
          </c:dPt>
          <c:dPt>
            <c:idx val="3"/>
            <c:invertIfNegative val="0"/>
            <c:bubble3D val="0"/>
            <c:spPr>
              <a:solidFill>
                <a:srgbClr val="00B050"/>
              </a:soli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9-295C-4351-8EF7-48B6197D9D6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_tradn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'SISAT Cálculo'!$K$50:$K$53</c:f>
              <c:strCache>
                <c:ptCount val="4"/>
                <c:pt idx="0">
                  <c:v>NO CALIFICADOS</c:v>
                </c:pt>
                <c:pt idx="1">
                  <c:v>REQUIERE APOYO</c:v>
                </c:pt>
                <c:pt idx="2">
                  <c:v>EN DESARROLLO</c:v>
                </c:pt>
                <c:pt idx="3">
                  <c:v>NIVEL ESPERADO</c:v>
                </c:pt>
              </c:strCache>
            </c:strRef>
          </c:cat>
          <c:val>
            <c:numRef>
              <c:f>'SISAT Cálculo'!$N$50:$N$53</c:f>
              <c:numCache>
                <c:formatCode>General</c:formatCode>
                <c:ptCount val="4"/>
                <c:pt idx="0">
                  <c:v>0</c:v>
                </c:pt>
                <c:pt idx="1">
                  <c:v>33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95C-4351-8EF7-48B6197D9D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9482240"/>
        <c:axId val="9485072"/>
        <c:axId val="0"/>
      </c:bar3DChart>
      <c:catAx>
        <c:axId val="9482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9485072"/>
        <c:crosses val="autoZero"/>
        <c:auto val="1"/>
        <c:lblAlgn val="ctr"/>
        <c:lblOffset val="100"/>
        <c:noMultiLvlLbl val="0"/>
      </c:catAx>
      <c:valAx>
        <c:axId val="94850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94822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_tradn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49696</xdr:colOff>
      <xdr:row>54</xdr:row>
      <xdr:rowOff>164822</xdr:rowOff>
    </xdr:from>
    <xdr:to>
      <xdr:col>6</xdr:col>
      <xdr:colOff>538370</xdr:colOff>
      <xdr:row>69</xdr:row>
      <xdr:rowOff>82825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6EF0F82F-C65B-4CEA-BA57-C415DFE59D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165653</xdr:colOff>
      <xdr:row>54</xdr:row>
      <xdr:rowOff>156541</xdr:rowOff>
    </xdr:from>
    <xdr:to>
      <xdr:col>15</xdr:col>
      <xdr:colOff>670892</xdr:colOff>
      <xdr:row>69</xdr:row>
      <xdr:rowOff>99393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8F032BE8-B22A-4002-B272-8C8D6B0713E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49696</xdr:colOff>
      <xdr:row>54</xdr:row>
      <xdr:rowOff>164822</xdr:rowOff>
    </xdr:from>
    <xdr:to>
      <xdr:col>6</xdr:col>
      <xdr:colOff>538370</xdr:colOff>
      <xdr:row>69</xdr:row>
      <xdr:rowOff>82825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47365BBB-04B9-47BF-AA3A-54A06B010D8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165653</xdr:colOff>
      <xdr:row>54</xdr:row>
      <xdr:rowOff>156541</xdr:rowOff>
    </xdr:from>
    <xdr:to>
      <xdr:col>15</xdr:col>
      <xdr:colOff>670892</xdr:colOff>
      <xdr:row>69</xdr:row>
      <xdr:rowOff>99393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4ECD6029-8963-4607-87A3-F3D3FAE6878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38099</xdr:colOff>
      <xdr:row>48</xdr:row>
      <xdr:rowOff>38099</xdr:rowOff>
    </xdr:from>
    <xdr:to>
      <xdr:col>9</xdr:col>
      <xdr:colOff>276225</xdr:colOff>
      <xdr:row>66</xdr:row>
      <xdr:rowOff>180974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51026807-D7EF-46F3-8324-293FCD0FD7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CESAR\Descargas\CA&#769;LCULO%20MENTAL.xlsx" TargetMode="External"/><Relationship Id="rId1" Type="http://schemas.openxmlformats.org/officeDocument/2006/relationships/externalLinkPath" Target="file:///D:\CESAR\Descargas\CA&#769;LCULO%20MENT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úbrica MATE"/>
    </sheetNames>
    <sheetDataSet>
      <sheetData sheetId="0">
        <row r="50">
          <cell r="K50" t="str">
            <v>NO CALIFICADOS</v>
          </cell>
          <cell r="N50">
            <v>40</v>
          </cell>
        </row>
        <row r="51">
          <cell r="K51" t="str">
            <v>REQUIERE APOYO</v>
          </cell>
          <cell r="N51">
            <v>1</v>
          </cell>
        </row>
        <row r="52">
          <cell r="K52" t="str">
            <v>EN DESARROLLO</v>
          </cell>
          <cell r="N52">
            <v>0</v>
          </cell>
        </row>
        <row r="53">
          <cell r="K53" t="str">
            <v>NIVEL ESPERADO</v>
          </cell>
          <cell r="N53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F84142-6CCC-4A8A-A745-071EF8BBAC98}">
  <dimension ref="A2:F39"/>
  <sheetViews>
    <sheetView topLeftCell="A5" zoomScale="74" workbookViewId="0">
      <selection activeCell="B7" sqref="B7:B39"/>
    </sheetView>
  </sheetViews>
  <sheetFormatPr baseColWidth="10" defaultRowHeight="14.4" x14ac:dyDescent="0.3"/>
  <cols>
    <col min="2" max="2" width="51.5546875" customWidth="1"/>
  </cols>
  <sheetData>
    <row r="2" spans="1:4" ht="21" x14ac:dyDescent="0.4">
      <c r="B2" s="120" t="s">
        <v>73</v>
      </c>
      <c r="C2" s="120"/>
      <c r="D2" s="120"/>
    </row>
    <row r="3" spans="1:4" ht="21" x14ac:dyDescent="0.4">
      <c r="B3" s="120" t="s">
        <v>74</v>
      </c>
      <c r="C3" s="120" t="s">
        <v>75</v>
      </c>
      <c r="D3" s="120" t="s">
        <v>76</v>
      </c>
    </row>
    <row r="5" spans="1:4" ht="15.6" x14ac:dyDescent="0.3">
      <c r="B5" s="9" t="s">
        <v>3</v>
      </c>
      <c r="C5" s="10"/>
      <c r="D5" s="11"/>
    </row>
    <row r="6" spans="1:4" ht="15.6" x14ac:dyDescent="0.3">
      <c r="B6" s="4" t="s">
        <v>0</v>
      </c>
      <c r="C6" s="5" t="s">
        <v>1</v>
      </c>
      <c r="D6" s="6" t="s">
        <v>2</v>
      </c>
    </row>
    <row r="7" spans="1:4" x14ac:dyDescent="0.3">
      <c r="A7">
        <v>1</v>
      </c>
      <c r="B7" s="7"/>
      <c r="C7" s="2">
        <v>35.799999999999997</v>
      </c>
      <c r="D7" s="3">
        <v>1.29</v>
      </c>
    </row>
    <row r="8" spans="1:4" x14ac:dyDescent="0.3">
      <c r="A8">
        <v>2</v>
      </c>
      <c r="B8" s="7"/>
      <c r="C8" s="2">
        <v>33</v>
      </c>
      <c r="D8" s="3">
        <v>1.32</v>
      </c>
    </row>
    <row r="9" spans="1:4" x14ac:dyDescent="0.3">
      <c r="A9">
        <v>3</v>
      </c>
      <c r="B9" s="7"/>
      <c r="C9" s="2">
        <v>32</v>
      </c>
      <c r="D9" s="3">
        <v>1.32</v>
      </c>
    </row>
    <row r="10" spans="1:4" x14ac:dyDescent="0.3">
      <c r="A10">
        <v>4</v>
      </c>
      <c r="B10" s="7"/>
      <c r="C10" s="2">
        <v>27</v>
      </c>
      <c r="D10" s="3">
        <v>1.35</v>
      </c>
    </row>
    <row r="11" spans="1:4" x14ac:dyDescent="0.3">
      <c r="A11">
        <v>5</v>
      </c>
      <c r="B11" s="7"/>
      <c r="C11" s="2"/>
      <c r="D11" s="3"/>
    </row>
    <row r="12" spans="1:4" x14ac:dyDescent="0.3">
      <c r="A12">
        <v>6</v>
      </c>
      <c r="B12" s="7"/>
      <c r="C12" s="2">
        <v>40</v>
      </c>
      <c r="D12" s="3">
        <v>1.37</v>
      </c>
    </row>
    <row r="13" spans="1:4" x14ac:dyDescent="0.3">
      <c r="A13">
        <v>7</v>
      </c>
      <c r="B13" s="7"/>
      <c r="C13" s="2">
        <v>35.700000000000003</v>
      </c>
      <c r="D13" s="3">
        <v>1.34</v>
      </c>
    </row>
    <row r="14" spans="1:4" x14ac:dyDescent="0.3">
      <c r="A14">
        <v>8</v>
      </c>
      <c r="B14" s="7"/>
      <c r="C14" s="2"/>
      <c r="D14" s="3"/>
    </row>
    <row r="15" spans="1:4" x14ac:dyDescent="0.3">
      <c r="A15">
        <v>9</v>
      </c>
      <c r="B15" s="7"/>
      <c r="C15" s="2">
        <v>30.7</v>
      </c>
      <c r="D15" s="3">
        <v>1.34</v>
      </c>
    </row>
    <row r="16" spans="1:4" x14ac:dyDescent="0.3">
      <c r="A16">
        <v>10</v>
      </c>
      <c r="B16" s="7"/>
      <c r="C16" s="2">
        <v>28.9</v>
      </c>
      <c r="D16" s="3">
        <v>1.26</v>
      </c>
    </row>
    <row r="17" spans="1:6" x14ac:dyDescent="0.3">
      <c r="A17">
        <v>11</v>
      </c>
      <c r="B17" s="7"/>
      <c r="C17" s="2">
        <v>43</v>
      </c>
      <c r="D17" s="3">
        <v>1.4</v>
      </c>
    </row>
    <row r="18" spans="1:6" x14ac:dyDescent="0.3">
      <c r="A18">
        <v>12</v>
      </c>
      <c r="B18" s="7"/>
      <c r="C18" s="2">
        <v>31</v>
      </c>
      <c r="D18" s="3">
        <v>1.32</v>
      </c>
    </row>
    <row r="19" spans="1:6" x14ac:dyDescent="0.3">
      <c r="A19">
        <v>13</v>
      </c>
      <c r="B19" s="7"/>
      <c r="C19" s="2">
        <v>29</v>
      </c>
      <c r="D19" s="3">
        <v>1.3</v>
      </c>
    </row>
    <row r="20" spans="1:6" x14ac:dyDescent="0.3">
      <c r="A20">
        <v>14</v>
      </c>
      <c r="B20" s="7"/>
      <c r="C20" s="2">
        <v>26</v>
      </c>
      <c r="D20" s="3">
        <v>1.33</v>
      </c>
    </row>
    <row r="21" spans="1:6" x14ac:dyDescent="0.3">
      <c r="A21">
        <v>15</v>
      </c>
      <c r="B21" s="7"/>
      <c r="C21" s="2">
        <v>37</v>
      </c>
      <c r="D21" s="3">
        <v>1.33</v>
      </c>
    </row>
    <row r="22" spans="1:6" x14ac:dyDescent="0.3">
      <c r="A22">
        <v>16</v>
      </c>
      <c r="B22" s="7"/>
      <c r="C22" s="2"/>
      <c r="D22" s="3"/>
    </row>
    <row r="23" spans="1:6" x14ac:dyDescent="0.3">
      <c r="A23">
        <v>17</v>
      </c>
      <c r="B23" s="7"/>
      <c r="C23" s="2">
        <v>31</v>
      </c>
      <c r="D23" s="3">
        <v>1.35</v>
      </c>
    </row>
    <row r="24" spans="1:6" x14ac:dyDescent="0.3">
      <c r="A24">
        <v>18</v>
      </c>
      <c r="B24" s="7"/>
      <c r="C24" s="2"/>
      <c r="D24" s="3"/>
    </row>
    <row r="25" spans="1:6" x14ac:dyDescent="0.3">
      <c r="A25">
        <v>19</v>
      </c>
      <c r="B25" s="8"/>
      <c r="C25" s="2">
        <v>57</v>
      </c>
      <c r="D25" s="3">
        <v>1.48</v>
      </c>
    </row>
    <row r="26" spans="1:6" ht="21" x14ac:dyDescent="0.4">
      <c r="A26">
        <v>20</v>
      </c>
      <c r="B26" s="8"/>
      <c r="C26" s="2">
        <v>35</v>
      </c>
      <c r="D26" s="3">
        <v>1.44</v>
      </c>
      <c r="E26" s="14" t="s">
        <v>9</v>
      </c>
      <c r="F26" s="12"/>
    </row>
    <row r="27" spans="1:6" x14ac:dyDescent="0.3">
      <c r="A27">
        <v>21</v>
      </c>
      <c r="B27" s="8"/>
      <c r="C27" s="2">
        <v>42</v>
      </c>
      <c r="D27" s="3">
        <v>1.49</v>
      </c>
    </row>
    <row r="28" spans="1:6" x14ac:dyDescent="0.3">
      <c r="A28">
        <v>22</v>
      </c>
      <c r="B28" s="8"/>
      <c r="C28" s="2">
        <v>41</v>
      </c>
      <c r="D28" s="3">
        <v>1.48</v>
      </c>
    </row>
    <row r="29" spans="1:6" x14ac:dyDescent="0.3">
      <c r="A29">
        <v>23</v>
      </c>
      <c r="B29" s="8"/>
      <c r="C29" s="2">
        <v>36.4</v>
      </c>
      <c r="D29" s="3">
        <v>1.44</v>
      </c>
    </row>
    <row r="30" spans="1:6" x14ac:dyDescent="0.3">
      <c r="A30">
        <v>24</v>
      </c>
      <c r="B30" s="8"/>
      <c r="C30" s="2">
        <v>30</v>
      </c>
      <c r="D30" s="3">
        <v>1.36</v>
      </c>
    </row>
    <row r="31" spans="1:6" x14ac:dyDescent="0.3">
      <c r="A31">
        <v>25</v>
      </c>
      <c r="B31" s="8"/>
      <c r="C31" s="2"/>
      <c r="D31" s="3"/>
    </row>
    <row r="32" spans="1:6" x14ac:dyDescent="0.3">
      <c r="A32">
        <v>26</v>
      </c>
      <c r="B32" s="8"/>
      <c r="C32" s="2">
        <v>45</v>
      </c>
      <c r="D32" s="3">
        <v>1.43</v>
      </c>
    </row>
    <row r="33" spans="1:4" x14ac:dyDescent="0.3">
      <c r="A33">
        <v>27</v>
      </c>
      <c r="B33" s="8"/>
      <c r="C33" s="2">
        <v>30</v>
      </c>
      <c r="D33" s="3">
        <v>1.43</v>
      </c>
    </row>
    <row r="34" spans="1:4" x14ac:dyDescent="0.3">
      <c r="A34">
        <v>28</v>
      </c>
      <c r="B34" s="8"/>
      <c r="C34" s="2">
        <v>34</v>
      </c>
      <c r="D34" s="3">
        <v>1.37</v>
      </c>
    </row>
    <row r="35" spans="1:4" x14ac:dyDescent="0.3">
      <c r="A35">
        <v>29</v>
      </c>
      <c r="B35" s="8"/>
      <c r="C35" s="2">
        <v>40</v>
      </c>
      <c r="D35" s="3">
        <v>1.47</v>
      </c>
    </row>
    <row r="36" spans="1:4" x14ac:dyDescent="0.3">
      <c r="A36">
        <v>30</v>
      </c>
      <c r="B36" s="8"/>
      <c r="C36" s="2">
        <v>38.4</v>
      </c>
      <c r="D36" s="3">
        <v>1.39</v>
      </c>
    </row>
    <row r="37" spans="1:4" x14ac:dyDescent="0.3">
      <c r="A37">
        <v>31</v>
      </c>
      <c r="B37" s="8"/>
      <c r="C37" s="2">
        <v>46</v>
      </c>
      <c r="D37" s="3">
        <v>1.47</v>
      </c>
    </row>
    <row r="38" spans="1:4" x14ac:dyDescent="0.3">
      <c r="A38">
        <v>32</v>
      </c>
      <c r="B38" s="8"/>
      <c r="C38" s="2"/>
      <c r="D38" s="3"/>
    </row>
    <row r="39" spans="1:4" x14ac:dyDescent="0.3">
      <c r="A39">
        <v>33</v>
      </c>
      <c r="B39" s="8"/>
      <c r="C39" s="2">
        <v>47</v>
      </c>
      <c r="D39" s="3">
        <v>1.36</v>
      </c>
    </row>
  </sheetData>
  <mergeCells count="1">
    <mergeCell ref="B5:D5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6F7A92-3CCF-437A-B249-DEB61C3B4BB9}">
  <dimension ref="A2:F39"/>
  <sheetViews>
    <sheetView topLeftCell="A6" zoomScale="57" workbookViewId="0">
      <selection activeCell="C46" sqref="C46"/>
    </sheetView>
  </sheetViews>
  <sheetFormatPr baseColWidth="10" defaultRowHeight="14.4" x14ac:dyDescent="0.3"/>
  <cols>
    <col min="2" max="2" width="59.44140625" customWidth="1"/>
    <col min="3" max="3" width="20.109375" customWidth="1"/>
    <col min="4" max="4" width="21" customWidth="1"/>
    <col min="5" max="5" width="20.6640625" customWidth="1"/>
    <col min="6" max="6" width="23.6640625" customWidth="1"/>
  </cols>
  <sheetData>
    <row r="2" spans="1:6" ht="21" x14ac:dyDescent="0.4">
      <c r="B2" s="120" t="s">
        <v>73</v>
      </c>
      <c r="C2" s="120"/>
      <c r="D2" s="120"/>
    </row>
    <row r="3" spans="1:6" ht="21" x14ac:dyDescent="0.4">
      <c r="B3" s="120" t="s">
        <v>74</v>
      </c>
      <c r="C3" s="120" t="s">
        <v>75</v>
      </c>
      <c r="D3" s="120" t="s">
        <v>76</v>
      </c>
    </row>
    <row r="6" spans="1:6" ht="23.4" x14ac:dyDescent="0.45">
      <c r="B6" s="15" t="s">
        <v>8</v>
      </c>
      <c r="C6" s="18" t="s">
        <v>4</v>
      </c>
      <c r="D6" s="18" t="s">
        <v>5</v>
      </c>
      <c r="E6" s="18" t="s">
        <v>6</v>
      </c>
      <c r="F6" s="18" t="s">
        <v>7</v>
      </c>
    </row>
    <row r="7" spans="1:6" ht="18" x14ac:dyDescent="0.35">
      <c r="A7" s="13">
        <v>1</v>
      </c>
      <c r="B7" s="17"/>
      <c r="C7" s="1"/>
      <c r="D7" s="1"/>
      <c r="E7" s="1"/>
      <c r="F7" s="1"/>
    </row>
    <row r="8" spans="1:6" ht="18" x14ac:dyDescent="0.35">
      <c r="A8" s="13">
        <v>2</v>
      </c>
      <c r="B8" s="17"/>
      <c r="C8" s="1"/>
      <c r="D8" s="1"/>
      <c r="E8" s="1"/>
      <c r="F8" s="1"/>
    </row>
    <row r="9" spans="1:6" ht="18" x14ac:dyDescent="0.35">
      <c r="A9" s="13">
        <v>3</v>
      </c>
      <c r="B9" s="17"/>
      <c r="C9" s="1"/>
      <c r="D9" s="1"/>
      <c r="E9" s="1"/>
      <c r="F9" s="1"/>
    </row>
    <row r="10" spans="1:6" ht="18" x14ac:dyDescent="0.35">
      <c r="A10" s="13">
        <v>4</v>
      </c>
      <c r="B10" s="17"/>
      <c r="C10" s="1"/>
      <c r="D10" s="1"/>
      <c r="E10" s="1"/>
      <c r="F10" s="1"/>
    </row>
    <row r="11" spans="1:6" ht="18" x14ac:dyDescent="0.35">
      <c r="A11" s="13">
        <v>5</v>
      </c>
      <c r="B11" s="17"/>
      <c r="C11" s="1"/>
      <c r="D11" s="1"/>
      <c r="E11" s="1"/>
      <c r="F11" s="1"/>
    </row>
    <row r="12" spans="1:6" ht="18" x14ac:dyDescent="0.35">
      <c r="A12" s="13">
        <v>6</v>
      </c>
      <c r="B12" s="17"/>
      <c r="C12" s="1"/>
      <c r="D12" s="1"/>
      <c r="E12" s="1"/>
      <c r="F12" s="1"/>
    </row>
    <row r="13" spans="1:6" ht="18" x14ac:dyDescent="0.35">
      <c r="A13" s="13">
        <v>7</v>
      </c>
      <c r="B13" s="17"/>
      <c r="C13" s="1"/>
      <c r="D13" s="1"/>
      <c r="E13" s="1"/>
      <c r="F13" s="1"/>
    </row>
    <row r="14" spans="1:6" ht="18" x14ac:dyDescent="0.35">
      <c r="A14" s="13">
        <v>8</v>
      </c>
      <c r="B14" s="17"/>
      <c r="C14" s="1"/>
      <c r="D14" s="1"/>
      <c r="E14" s="1"/>
      <c r="F14" s="1"/>
    </row>
    <row r="15" spans="1:6" ht="18" x14ac:dyDescent="0.35">
      <c r="A15" s="13">
        <v>9</v>
      </c>
      <c r="B15" s="17"/>
      <c r="C15" s="1"/>
      <c r="D15" s="1"/>
      <c r="E15" s="1"/>
      <c r="F15" s="1"/>
    </row>
    <row r="16" spans="1:6" ht="18" x14ac:dyDescent="0.35">
      <c r="A16" s="13">
        <v>10</v>
      </c>
      <c r="B16" s="17"/>
      <c r="C16" s="1"/>
      <c r="D16" s="1"/>
      <c r="E16" s="1"/>
      <c r="F16" s="1"/>
    </row>
    <row r="17" spans="1:6" ht="18" x14ac:dyDescent="0.35">
      <c r="A17" s="13">
        <v>11</v>
      </c>
      <c r="B17" s="17"/>
      <c r="C17" s="1"/>
      <c r="D17" s="1"/>
      <c r="E17" s="1"/>
      <c r="F17" s="1"/>
    </row>
    <row r="18" spans="1:6" ht="18" x14ac:dyDescent="0.35">
      <c r="A18" s="13">
        <v>12</v>
      </c>
      <c r="B18" s="17"/>
      <c r="C18" s="1"/>
      <c r="D18" s="1"/>
      <c r="E18" s="1"/>
      <c r="F18" s="1"/>
    </row>
    <row r="19" spans="1:6" ht="18" x14ac:dyDescent="0.35">
      <c r="A19" s="13">
        <v>13</v>
      </c>
      <c r="B19" s="17"/>
      <c r="C19" s="1"/>
      <c r="D19" s="1"/>
      <c r="E19" s="1"/>
      <c r="F19" s="1"/>
    </row>
    <row r="20" spans="1:6" ht="18" x14ac:dyDescent="0.35">
      <c r="A20" s="13">
        <v>14</v>
      </c>
      <c r="B20" s="17"/>
      <c r="C20" s="1"/>
      <c r="D20" s="1"/>
      <c r="E20" s="1"/>
      <c r="F20" s="1"/>
    </row>
    <row r="21" spans="1:6" ht="18" x14ac:dyDescent="0.35">
      <c r="A21" s="13">
        <v>15</v>
      </c>
      <c r="B21" s="17"/>
      <c r="C21" s="1"/>
      <c r="D21" s="1"/>
      <c r="E21" s="1"/>
      <c r="F21" s="1"/>
    </row>
    <row r="22" spans="1:6" ht="18" x14ac:dyDescent="0.35">
      <c r="A22" s="13">
        <v>16</v>
      </c>
      <c r="B22" s="17"/>
      <c r="C22" s="1"/>
      <c r="D22" s="1"/>
      <c r="E22" s="1"/>
      <c r="F22" s="1"/>
    </row>
    <row r="23" spans="1:6" ht="18" x14ac:dyDescent="0.35">
      <c r="A23" s="13">
        <v>17</v>
      </c>
      <c r="B23" s="17"/>
      <c r="C23" s="1"/>
      <c r="D23" s="1"/>
      <c r="E23" s="1"/>
      <c r="F23" s="1"/>
    </row>
    <row r="24" spans="1:6" ht="18" x14ac:dyDescent="0.35">
      <c r="A24" s="13">
        <v>18</v>
      </c>
      <c r="B24" s="17"/>
      <c r="C24" s="1"/>
      <c r="D24" s="1"/>
      <c r="E24" s="1"/>
      <c r="F24" s="1"/>
    </row>
    <row r="25" spans="1:6" ht="18" x14ac:dyDescent="0.35">
      <c r="A25" s="13">
        <v>19</v>
      </c>
      <c r="B25" s="17"/>
      <c r="C25" s="1"/>
      <c r="D25" s="1"/>
      <c r="E25" s="1"/>
      <c r="F25" s="1"/>
    </row>
    <row r="26" spans="1:6" ht="18" x14ac:dyDescent="0.35">
      <c r="A26" s="13">
        <v>20</v>
      </c>
      <c r="B26" s="17"/>
      <c r="C26" s="1"/>
      <c r="D26" s="1"/>
      <c r="E26" s="1"/>
      <c r="F26" s="1"/>
    </row>
    <row r="27" spans="1:6" ht="18" x14ac:dyDescent="0.35">
      <c r="A27" s="13">
        <v>21</v>
      </c>
      <c r="B27" s="17"/>
      <c r="C27" s="1"/>
      <c r="D27" s="1"/>
      <c r="E27" s="1"/>
      <c r="F27" s="1"/>
    </row>
    <row r="28" spans="1:6" ht="18" x14ac:dyDescent="0.35">
      <c r="A28" s="13">
        <v>22</v>
      </c>
      <c r="B28" s="17"/>
      <c r="C28" s="1"/>
      <c r="D28" s="1"/>
      <c r="E28" s="1"/>
      <c r="F28" s="1"/>
    </row>
    <row r="29" spans="1:6" ht="18" x14ac:dyDescent="0.35">
      <c r="A29" s="13">
        <v>23</v>
      </c>
      <c r="B29" s="17"/>
      <c r="C29" s="1"/>
      <c r="D29" s="1"/>
      <c r="E29" s="1"/>
      <c r="F29" s="1"/>
    </row>
    <row r="30" spans="1:6" ht="18" x14ac:dyDescent="0.35">
      <c r="A30" s="13">
        <v>24</v>
      </c>
      <c r="B30" s="17"/>
      <c r="C30" s="1"/>
      <c r="D30" s="1"/>
      <c r="E30" s="1"/>
      <c r="F30" s="1"/>
    </row>
    <row r="31" spans="1:6" ht="18" x14ac:dyDescent="0.35">
      <c r="A31" s="13">
        <v>25</v>
      </c>
      <c r="B31" s="17"/>
      <c r="C31" s="1"/>
      <c r="D31" s="1"/>
      <c r="E31" s="1"/>
      <c r="F31" s="1"/>
    </row>
    <row r="32" spans="1:6" ht="18" x14ac:dyDescent="0.35">
      <c r="A32" s="13">
        <v>26</v>
      </c>
      <c r="B32" s="17"/>
      <c r="C32" s="1"/>
      <c r="D32" s="1"/>
      <c r="E32" s="1"/>
      <c r="F32" s="1"/>
    </row>
    <row r="33" spans="1:6" ht="18" x14ac:dyDescent="0.35">
      <c r="A33" s="13">
        <v>27</v>
      </c>
      <c r="B33" s="17"/>
      <c r="C33" s="1"/>
      <c r="D33" s="1"/>
      <c r="E33" s="1"/>
      <c r="F33" s="1"/>
    </row>
    <row r="34" spans="1:6" ht="18" x14ac:dyDescent="0.35">
      <c r="A34" s="13">
        <v>28</v>
      </c>
      <c r="B34" s="17"/>
      <c r="C34" s="1"/>
      <c r="D34" s="1"/>
      <c r="E34" s="1"/>
      <c r="F34" s="1"/>
    </row>
    <row r="35" spans="1:6" ht="18" x14ac:dyDescent="0.35">
      <c r="A35" s="13">
        <v>29</v>
      </c>
      <c r="B35" s="17"/>
      <c r="C35" s="1"/>
      <c r="D35" s="1"/>
      <c r="E35" s="1"/>
      <c r="F35" s="1"/>
    </row>
    <row r="36" spans="1:6" ht="18" x14ac:dyDescent="0.35">
      <c r="A36" s="13">
        <v>30</v>
      </c>
      <c r="B36" s="17"/>
      <c r="C36" s="1"/>
      <c r="D36" s="1"/>
      <c r="E36" s="1"/>
      <c r="F36" s="1"/>
    </row>
    <row r="37" spans="1:6" ht="18" x14ac:dyDescent="0.35">
      <c r="A37" s="13">
        <v>31</v>
      </c>
      <c r="B37" s="17"/>
      <c r="C37" s="1"/>
      <c r="D37" s="1"/>
      <c r="E37" s="1"/>
      <c r="F37" s="1"/>
    </row>
    <row r="38" spans="1:6" ht="18" x14ac:dyDescent="0.35">
      <c r="A38" s="13">
        <v>32</v>
      </c>
      <c r="B38" s="17"/>
      <c r="C38" s="1"/>
      <c r="D38" s="1"/>
      <c r="E38" s="1"/>
      <c r="F38" s="1"/>
    </row>
    <row r="39" spans="1:6" ht="18" x14ac:dyDescent="0.35">
      <c r="A39" s="13">
        <v>33</v>
      </c>
      <c r="B39" s="17"/>
      <c r="C39" s="1"/>
      <c r="D39" s="1"/>
      <c r="E39" s="1"/>
      <c r="F39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480E6B-DC6A-4456-9D02-48AE3C14A0FF}">
  <dimension ref="A1:Q78"/>
  <sheetViews>
    <sheetView topLeftCell="A8" zoomScale="58" workbookViewId="0">
      <selection activeCell="B8" sqref="B8:B40"/>
    </sheetView>
  </sheetViews>
  <sheetFormatPr baseColWidth="10" defaultRowHeight="14.4" x14ac:dyDescent="0.3"/>
  <cols>
    <col min="1" max="1" width="3" bestFit="1" customWidth="1"/>
    <col min="2" max="2" width="44.109375" customWidth="1"/>
    <col min="4" max="4" width="3.77734375" customWidth="1"/>
    <col min="5" max="5" width="12.33203125" customWidth="1"/>
    <col min="6" max="6" width="3.77734375" customWidth="1"/>
    <col min="7" max="7" width="13" customWidth="1"/>
    <col min="8" max="8" width="3.77734375" customWidth="1"/>
    <col min="9" max="9" width="10.44140625" customWidth="1"/>
    <col min="10" max="10" width="3.77734375" customWidth="1"/>
    <col min="11" max="11" width="10.109375" customWidth="1"/>
    <col min="12" max="12" width="3.77734375" customWidth="1"/>
    <col min="13" max="13" width="12" customWidth="1"/>
    <col min="14" max="14" width="3.77734375" customWidth="1"/>
    <col min="15" max="15" width="8.109375" customWidth="1"/>
    <col min="16" max="16" width="12.44140625" customWidth="1"/>
  </cols>
  <sheetData>
    <row r="1" spans="1:17" ht="21" x14ac:dyDescent="0.4">
      <c r="A1" s="28"/>
      <c r="B1" s="139" t="s">
        <v>43</v>
      </c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139"/>
      <c r="P1" s="136"/>
      <c r="Q1" s="77"/>
    </row>
    <row r="2" spans="1:17" ht="21" x14ac:dyDescent="0.4">
      <c r="A2" s="28"/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6"/>
    </row>
    <row r="3" spans="1:17" x14ac:dyDescent="0.3">
      <c r="A3" s="28"/>
      <c r="B3" s="137" t="s">
        <v>42</v>
      </c>
      <c r="C3" s="137"/>
      <c r="D3" s="137"/>
      <c r="E3" s="137"/>
      <c r="F3" s="137"/>
      <c r="G3" s="137"/>
      <c r="H3" s="137"/>
      <c r="I3" s="137"/>
      <c r="J3" s="137"/>
      <c r="K3" s="138"/>
      <c r="L3" s="136"/>
      <c r="M3" s="136"/>
      <c r="N3" s="136"/>
      <c r="O3" s="136"/>
      <c r="P3" s="136"/>
      <c r="Q3" s="77"/>
    </row>
    <row r="4" spans="1:17" x14ac:dyDescent="0.3">
      <c r="A4" s="28"/>
      <c r="B4" s="136"/>
      <c r="C4" s="136"/>
      <c r="D4" s="136"/>
      <c r="E4" s="136"/>
      <c r="F4" s="136"/>
      <c r="G4" s="136"/>
      <c r="H4" s="136"/>
      <c r="I4" s="136"/>
      <c r="J4" s="136"/>
      <c r="K4" s="136"/>
      <c r="L4" s="136"/>
      <c r="M4" s="136"/>
      <c r="N4" s="136"/>
      <c r="O4" s="136"/>
      <c r="P4" s="136"/>
    </row>
    <row r="5" spans="1:17" x14ac:dyDescent="0.3">
      <c r="A5" s="28"/>
      <c r="B5" s="144" t="s">
        <v>41</v>
      </c>
      <c r="C5" s="145">
        <v>33</v>
      </c>
      <c r="D5" s="136"/>
      <c r="E5" s="136" t="s">
        <v>40</v>
      </c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</row>
    <row r="6" spans="1:17" ht="15.6" x14ac:dyDescent="0.3">
      <c r="A6" s="28"/>
      <c r="B6" s="136"/>
      <c r="C6" s="136"/>
      <c r="D6" s="136"/>
      <c r="E6" s="136"/>
      <c r="F6" s="136"/>
      <c r="G6" s="146"/>
      <c r="H6" s="136"/>
      <c r="I6" s="136"/>
      <c r="J6" s="136"/>
      <c r="K6" s="136"/>
      <c r="L6" s="136"/>
      <c r="M6" s="136"/>
      <c r="N6" s="136"/>
      <c r="O6" s="136"/>
      <c r="P6" s="136"/>
    </row>
    <row r="7" spans="1:17" ht="63" customHeight="1" x14ac:dyDescent="0.3">
      <c r="A7" s="50"/>
      <c r="B7" s="140" t="s">
        <v>39</v>
      </c>
      <c r="C7" s="141" t="s">
        <v>32</v>
      </c>
      <c r="D7" s="142" t="s">
        <v>38</v>
      </c>
      <c r="E7" s="141" t="s">
        <v>31</v>
      </c>
      <c r="F7" s="142" t="s">
        <v>38</v>
      </c>
      <c r="G7" s="141" t="s">
        <v>30</v>
      </c>
      <c r="H7" s="142" t="s">
        <v>38</v>
      </c>
      <c r="I7" s="141" t="s">
        <v>29</v>
      </c>
      <c r="J7" s="142" t="s">
        <v>38</v>
      </c>
      <c r="K7" s="141" t="s">
        <v>28</v>
      </c>
      <c r="L7" s="142" t="s">
        <v>38</v>
      </c>
      <c r="M7" s="141" t="s">
        <v>27</v>
      </c>
      <c r="N7" s="142" t="s">
        <v>38</v>
      </c>
      <c r="O7" s="141" t="s">
        <v>37</v>
      </c>
      <c r="P7" s="143" t="s">
        <v>36</v>
      </c>
    </row>
    <row r="8" spans="1:17" s="43" customFormat="1" ht="15.6" x14ac:dyDescent="0.3">
      <c r="A8" s="49">
        <v>1</v>
      </c>
      <c r="B8" s="61"/>
      <c r="C8" s="47" t="s">
        <v>34</v>
      </c>
      <c r="D8" s="46">
        <v>0</v>
      </c>
      <c r="E8" s="47" t="s">
        <v>33</v>
      </c>
      <c r="F8" s="46">
        <v>0</v>
      </c>
      <c r="G8" s="47" t="s">
        <v>35</v>
      </c>
      <c r="H8" s="46">
        <v>0</v>
      </c>
      <c r="I8" s="47" t="s">
        <v>34</v>
      </c>
      <c r="J8" s="46">
        <v>0</v>
      </c>
      <c r="K8" s="47" t="s">
        <v>33</v>
      </c>
      <c r="L8" s="46">
        <v>0</v>
      </c>
      <c r="M8" s="47" t="s">
        <v>33</v>
      </c>
      <c r="N8" s="46">
        <v>3</v>
      </c>
      <c r="O8" s="45">
        <f>D8+F8+H8+J8+L8+N8</f>
        <v>3</v>
      </c>
      <c r="P8" s="44" t="str">
        <f>IF(O8&gt;=15,"NIVEL ESPERADO",IF(O8&gt;=10,"EN DESARROLLO","REQUIERE APOYO"))</f>
        <v>REQUIERE APOYO</v>
      </c>
      <c r="Q8" s="62"/>
    </row>
    <row r="9" spans="1:17" s="43" customFormat="1" ht="15.6" x14ac:dyDescent="0.3">
      <c r="A9" s="49">
        <v>2</v>
      </c>
      <c r="B9" s="61"/>
      <c r="C9" s="47"/>
      <c r="D9" s="46">
        <v>2</v>
      </c>
      <c r="E9" s="47"/>
      <c r="F9" s="46">
        <v>2</v>
      </c>
      <c r="G9" s="47"/>
      <c r="H9" s="46">
        <f>IF(G9="BUENA",3,IF(G9="REGULAR",2,IF(G9="INADECUADA",1,0)))</f>
        <v>0</v>
      </c>
      <c r="I9" s="47"/>
      <c r="J9" s="46">
        <f>IF(I9="BUENA",3,IF(I9="REGULAR",2,IF(I9="INADECUADA",1,0)))</f>
        <v>0</v>
      </c>
      <c r="K9" s="47"/>
      <c r="L9" s="46">
        <v>2</v>
      </c>
      <c r="M9" s="47"/>
      <c r="N9" s="46">
        <v>3</v>
      </c>
      <c r="O9" s="45">
        <f>D9+F9+H9+J9+L9+N9</f>
        <v>9</v>
      </c>
      <c r="P9" s="44" t="str">
        <f>IF(O9&gt;=15,"NIVEL ESPERADO",IF(O9&gt;=10,"EN DESARROLLO","REQUIERE APOYO"))</f>
        <v>REQUIERE APOYO</v>
      </c>
      <c r="Q9" s="62"/>
    </row>
    <row r="10" spans="1:17" s="43" customFormat="1" ht="15.6" x14ac:dyDescent="0.3">
      <c r="A10" s="49">
        <v>3</v>
      </c>
      <c r="B10" s="61"/>
      <c r="C10" s="47"/>
      <c r="D10" s="46">
        <f>IF(C10="BUENA",3,IF(C10="REGULAR",2,IF(C10="INADECUADA",1,0)))</f>
        <v>0</v>
      </c>
      <c r="E10" s="47"/>
      <c r="F10" s="46">
        <v>2</v>
      </c>
      <c r="G10" s="47"/>
      <c r="H10" s="46">
        <v>2</v>
      </c>
      <c r="I10" s="47"/>
      <c r="J10" s="46">
        <v>2</v>
      </c>
      <c r="K10" s="47"/>
      <c r="L10" s="46">
        <v>2</v>
      </c>
      <c r="M10" s="47"/>
      <c r="N10" s="46">
        <v>3</v>
      </c>
      <c r="O10" s="45">
        <f>D10+F10+H10+J10+L10+N10</f>
        <v>11</v>
      </c>
      <c r="P10" s="44" t="str">
        <f>IF(O10&gt;=15,"NIVEL ESPERADO",IF(O10&gt;=10,"EN DESARROLLO","REQUIERE APOYO"))</f>
        <v>EN DESARROLLO</v>
      </c>
      <c r="Q10" s="62"/>
    </row>
    <row r="11" spans="1:17" s="43" customFormat="1" ht="15.6" x14ac:dyDescent="0.3">
      <c r="A11" s="49">
        <v>4</v>
      </c>
      <c r="B11" s="61"/>
      <c r="C11" s="47"/>
      <c r="D11" s="46">
        <v>3</v>
      </c>
      <c r="E11" s="47"/>
      <c r="F11" s="46">
        <v>3</v>
      </c>
      <c r="G11" s="47"/>
      <c r="H11" s="46">
        <v>3</v>
      </c>
      <c r="I11" s="47"/>
      <c r="J11" s="46">
        <v>3</v>
      </c>
      <c r="K11" s="47"/>
      <c r="L11" s="46">
        <v>3</v>
      </c>
      <c r="M11" s="47"/>
      <c r="N11" s="46">
        <v>3</v>
      </c>
      <c r="O11" s="45">
        <f>D11+F11+H11+J11+L11+N11</f>
        <v>18</v>
      </c>
      <c r="P11" s="44" t="str">
        <f>IF(O11&gt;=15,"NIVEL ESPERADO",IF(O11&gt;=10,"EN DESARROLLO","REQUIERE APOYO"))</f>
        <v>NIVEL ESPERADO</v>
      </c>
      <c r="Q11" s="62"/>
    </row>
    <row r="12" spans="1:17" s="43" customFormat="1" ht="15.6" x14ac:dyDescent="0.3">
      <c r="A12" s="49">
        <v>5</v>
      </c>
      <c r="B12" s="61"/>
      <c r="C12" s="47"/>
      <c r="D12" s="46">
        <f>IF(C12="BUENA",3,IF(C12="REGULAR",2,IF(C12="INADECUADA",1,0)))</f>
        <v>0</v>
      </c>
      <c r="E12" s="47"/>
      <c r="F12" s="46">
        <f>IF(E12="BUENA",3,IF(E12="REGULAR",2,IF(E12="INADECUADA",1,0)))</f>
        <v>0</v>
      </c>
      <c r="G12" s="47"/>
      <c r="H12" s="46">
        <f>IF(G12="BUENA",3,IF(G12="REGULAR",2,IF(G12="INADECUADA",1,0)))</f>
        <v>0</v>
      </c>
      <c r="I12" s="47"/>
      <c r="J12" s="46">
        <f>IF(I12="BUENA",3,IF(I12="REGULAR",2,IF(I12="INADECUADA",1,0)))</f>
        <v>0</v>
      </c>
      <c r="K12" s="47"/>
      <c r="L12" s="46">
        <v>3</v>
      </c>
      <c r="M12" s="47"/>
      <c r="N12" s="46">
        <v>3</v>
      </c>
      <c r="O12" s="45">
        <f>D12+F12+H12+J12+L12+N12</f>
        <v>6</v>
      </c>
      <c r="P12" s="44" t="str">
        <f>IF(O12&gt;=15,"NIVEL ESPERADO",IF(O12&gt;=10,"EN DESARROLLO","REQUIERE APOYO"))</f>
        <v>REQUIERE APOYO</v>
      </c>
      <c r="Q12" s="62"/>
    </row>
    <row r="13" spans="1:17" s="43" customFormat="1" ht="15.6" x14ac:dyDescent="0.3">
      <c r="A13" s="49">
        <v>6</v>
      </c>
      <c r="B13" s="61"/>
      <c r="C13" s="47"/>
      <c r="D13" s="46">
        <f>IF(C13="BUENA",3,IF(C13="REGULAR",2,IF(C13="INADECUADA",1,0)))</f>
        <v>0</v>
      </c>
      <c r="E13" s="47"/>
      <c r="F13" s="46">
        <f>IF(E13="BUENA",3,IF(E13="REGULAR",2,IF(E13="INADECUADA",1,0)))</f>
        <v>0</v>
      </c>
      <c r="G13" s="47"/>
      <c r="H13" s="46">
        <f>IF(G13="BUENA",3,IF(G13="REGULAR",2,IF(G13="INADECUADA",1,0)))</f>
        <v>0</v>
      </c>
      <c r="I13" s="47"/>
      <c r="J13" s="46">
        <v>3</v>
      </c>
      <c r="K13" s="47"/>
      <c r="L13" s="46">
        <v>3</v>
      </c>
      <c r="M13" s="47"/>
      <c r="N13" s="46">
        <v>3</v>
      </c>
      <c r="O13" s="45">
        <f>D13+F13+H13+J13+L13+N13</f>
        <v>9</v>
      </c>
      <c r="P13" s="44" t="str">
        <f>IF(O13&gt;=15,"NIVEL ESPERADO",IF(O13&gt;=10,"EN DESARROLLO","REQUIERE APOYO"))</f>
        <v>REQUIERE APOYO</v>
      </c>
      <c r="Q13" s="62"/>
    </row>
    <row r="14" spans="1:17" s="43" customFormat="1" ht="15.6" x14ac:dyDescent="0.3">
      <c r="A14" s="49">
        <v>7</v>
      </c>
      <c r="B14" s="61"/>
      <c r="C14" s="47"/>
      <c r="D14" s="46">
        <f>IF(C14="BUENA",3,IF(C14="REGULAR",2,IF(C14="INADECUADA",1,0)))</f>
        <v>0</v>
      </c>
      <c r="E14" s="47"/>
      <c r="F14" s="46">
        <f>IF(E14="BUENA",3,IF(E14="REGULAR",2,IF(E14="INADECUADA",1,0)))</f>
        <v>0</v>
      </c>
      <c r="G14" s="47"/>
      <c r="H14" s="46">
        <f>IF(G14="BUENA",3,IF(G14="REGULAR",2,IF(G14="INADECUADA",1,0)))</f>
        <v>0</v>
      </c>
      <c r="I14" s="47"/>
      <c r="J14" s="46">
        <v>3</v>
      </c>
      <c r="K14" s="47"/>
      <c r="L14" s="46">
        <v>3</v>
      </c>
      <c r="M14" s="47"/>
      <c r="N14" s="46">
        <v>3</v>
      </c>
      <c r="O14" s="45">
        <f>D14+F14+H14+J14+L14+N14</f>
        <v>9</v>
      </c>
      <c r="P14" s="44" t="str">
        <f>IF(O14&gt;=15,"NIVEL ESPERADO",IF(O14&gt;=10,"EN DESARROLLO","REQUIERE APOYO"))</f>
        <v>REQUIERE APOYO</v>
      </c>
      <c r="Q14" s="62"/>
    </row>
    <row r="15" spans="1:17" s="43" customFormat="1" ht="15.6" x14ac:dyDescent="0.3">
      <c r="A15" s="49">
        <v>8</v>
      </c>
      <c r="B15" s="61"/>
      <c r="C15" s="47"/>
      <c r="D15" s="46">
        <f>IF(C15="BUENA",3,IF(C15="REGULAR",2,IF(C15="INADECUADA",1,0)))</f>
        <v>0</v>
      </c>
      <c r="E15" s="47"/>
      <c r="F15" s="46">
        <f>IF(E15="BUENA",3,IF(E15="REGULAR",2,IF(E15="INADECUADA",1,0)))</f>
        <v>0</v>
      </c>
      <c r="G15" s="47"/>
      <c r="H15" s="46">
        <f>IF(G15="BUENA",3,IF(G15="REGULAR",2,IF(G15="INADECUADA",1,0)))</f>
        <v>0</v>
      </c>
      <c r="I15" s="47"/>
      <c r="J15" s="46">
        <v>3</v>
      </c>
      <c r="K15" s="47"/>
      <c r="L15" s="46">
        <v>3</v>
      </c>
      <c r="M15" s="47"/>
      <c r="N15" s="46">
        <v>3</v>
      </c>
      <c r="O15" s="45">
        <f>D15+F15+H15+J15+L15+N15</f>
        <v>9</v>
      </c>
      <c r="P15" s="44" t="str">
        <f>IF(O15&gt;=15,"NIVEL ESPERADO",IF(O15&gt;=10,"EN DESARROLLO","REQUIERE APOYO"))</f>
        <v>REQUIERE APOYO</v>
      </c>
      <c r="Q15" s="62"/>
    </row>
    <row r="16" spans="1:17" s="43" customFormat="1" ht="15.6" x14ac:dyDescent="0.3">
      <c r="A16" s="49">
        <v>9</v>
      </c>
      <c r="B16" s="61"/>
      <c r="C16" s="47"/>
      <c r="D16" s="46">
        <f>IF(C16="BUENA",3,IF(C16="REGULAR",2,IF(C16="INADECUADA",1,0)))</f>
        <v>0</v>
      </c>
      <c r="E16" s="47"/>
      <c r="F16" s="46">
        <f>IF(E16="BUENA",3,IF(E16="REGULAR",2,IF(E16="INADECUADA",1,0)))</f>
        <v>0</v>
      </c>
      <c r="G16" s="47"/>
      <c r="H16" s="46">
        <f>IF(G16="BUENA",3,IF(G16="REGULAR",2,IF(G16="INADECUADA",1,0)))</f>
        <v>0</v>
      </c>
      <c r="I16" s="47"/>
      <c r="J16" s="46">
        <v>3</v>
      </c>
      <c r="K16" s="47"/>
      <c r="L16" s="46">
        <v>3</v>
      </c>
      <c r="M16" s="47"/>
      <c r="N16" s="46">
        <v>3</v>
      </c>
      <c r="O16" s="45">
        <f>D16+F16+H16+J16+L16+N16</f>
        <v>9</v>
      </c>
      <c r="P16" s="44" t="str">
        <f>IF(O16&gt;=15,"NIVEL ESPERADO",IF(O16&gt;=10,"EN DESARROLLO","REQUIERE APOYO"))</f>
        <v>REQUIERE APOYO</v>
      </c>
      <c r="Q16" s="62"/>
    </row>
    <row r="17" spans="1:17" s="43" customFormat="1" ht="15.6" x14ac:dyDescent="0.3">
      <c r="A17" s="49">
        <v>10</v>
      </c>
      <c r="B17" s="61"/>
      <c r="C17" s="47"/>
      <c r="D17" s="46">
        <f>IF(C17="BUENA",3,IF(C17="REGULAR",2,IF(C17="INADECUADA",1,0)))</f>
        <v>0</v>
      </c>
      <c r="E17" s="47"/>
      <c r="F17" s="46">
        <f>IF(E17="BUENA",3,IF(E17="REGULAR",2,IF(E17="INADECUADA",1,0)))</f>
        <v>0</v>
      </c>
      <c r="G17" s="47"/>
      <c r="H17" s="46">
        <f>IF(G17="BUENA",3,IF(G17="REGULAR",2,IF(G17="INADECUADA",1,0)))</f>
        <v>0</v>
      </c>
      <c r="I17" s="47"/>
      <c r="J17" s="46">
        <v>3</v>
      </c>
      <c r="K17" s="47"/>
      <c r="L17" s="46">
        <v>3</v>
      </c>
      <c r="M17" s="47"/>
      <c r="N17" s="46">
        <v>3</v>
      </c>
      <c r="O17" s="45">
        <f>D17+F17+H17+J17+L17+N17</f>
        <v>9</v>
      </c>
      <c r="P17" s="44" t="str">
        <f>IF(O17&gt;=15,"NIVEL ESPERADO",IF(O17&gt;=10,"EN DESARROLLO","REQUIERE APOYO"))</f>
        <v>REQUIERE APOYO</v>
      </c>
      <c r="Q17" s="62"/>
    </row>
    <row r="18" spans="1:17" s="43" customFormat="1" ht="15.6" x14ac:dyDescent="0.3">
      <c r="A18" s="49">
        <v>11</v>
      </c>
      <c r="B18" s="61"/>
      <c r="C18" s="47"/>
      <c r="D18" s="46">
        <f>IF(C18="BUENA",3,IF(C18="REGULAR",2,IF(C18="INADECUADA",1,0)))</f>
        <v>0</v>
      </c>
      <c r="E18" s="47"/>
      <c r="F18" s="46">
        <f>IF(E18="BUENA",3,IF(E18="REGULAR",2,IF(E18="INADECUADA",1,0)))</f>
        <v>0</v>
      </c>
      <c r="G18" s="47"/>
      <c r="H18" s="46">
        <f>IF(G18="BUENA",3,IF(G18="REGULAR",2,IF(G18="INADECUADA",1,0)))</f>
        <v>0</v>
      </c>
      <c r="I18" s="47"/>
      <c r="J18" s="46">
        <v>3</v>
      </c>
      <c r="K18" s="47"/>
      <c r="L18" s="46">
        <v>3</v>
      </c>
      <c r="M18" s="47"/>
      <c r="N18" s="46">
        <v>3</v>
      </c>
      <c r="O18" s="45">
        <f>D18+F18+H18+J18+L18+N18</f>
        <v>9</v>
      </c>
      <c r="P18" s="44" t="str">
        <f>IF(O18&gt;=15,"NIVEL ESPERADO",IF(O18&gt;=10,"EN DESARROLLO","REQUIERE APOYO"))</f>
        <v>REQUIERE APOYO</v>
      </c>
      <c r="Q18" s="62"/>
    </row>
    <row r="19" spans="1:17" s="43" customFormat="1" ht="15.6" x14ac:dyDescent="0.3">
      <c r="A19" s="49">
        <v>12</v>
      </c>
      <c r="B19" s="61"/>
      <c r="C19" s="47"/>
      <c r="D19" s="46">
        <f>IF(C19="BUENA",3,IF(C19="REGULAR",2,IF(C19="INADECUADA",1,0)))</f>
        <v>0</v>
      </c>
      <c r="E19" s="47"/>
      <c r="F19" s="46">
        <f>IF(E19="BUENA",3,IF(E19="REGULAR",2,IF(E19="INADECUADA",1,0)))</f>
        <v>0</v>
      </c>
      <c r="G19" s="47"/>
      <c r="H19" s="46">
        <f>IF(G19="BUENA",3,IF(G19="REGULAR",2,IF(G19="INADECUADA",1,0)))</f>
        <v>0</v>
      </c>
      <c r="I19" s="47"/>
      <c r="J19" s="46">
        <v>3</v>
      </c>
      <c r="K19" s="47"/>
      <c r="L19" s="46">
        <v>3</v>
      </c>
      <c r="M19" s="47"/>
      <c r="N19" s="46">
        <v>3</v>
      </c>
      <c r="O19" s="45">
        <f>D19+F19+H19+J19+L19+N19</f>
        <v>9</v>
      </c>
      <c r="P19" s="44" t="str">
        <f>IF(O19&gt;=15,"NIVEL ESPERADO",IF(O19&gt;=10,"EN DESARROLLO","REQUIERE APOYO"))</f>
        <v>REQUIERE APOYO</v>
      </c>
      <c r="Q19" s="62"/>
    </row>
    <row r="20" spans="1:17" s="43" customFormat="1" ht="15.6" x14ac:dyDescent="0.3">
      <c r="A20" s="49">
        <v>13</v>
      </c>
      <c r="B20" s="61"/>
      <c r="C20" s="47"/>
      <c r="D20" s="46">
        <f>IF(C20="BUENA",3,IF(C20="REGULAR",2,IF(C20="INADECUADA",1,0)))</f>
        <v>0</v>
      </c>
      <c r="E20" s="47"/>
      <c r="F20" s="46">
        <f>IF(E20="BUENA",3,IF(E20="REGULAR",2,IF(E20="INADECUADA",1,0)))</f>
        <v>0</v>
      </c>
      <c r="G20" s="47"/>
      <c r="H20" s="46">
        <f>IF(G20="BUENA",3,IF(G20="REGULAR",2,IF(G20="INADECUADA",1,0)))</f>
        <v>0</v>
      </c>
      <c r="I20" s="47"/>
      <c r="J20" s="46">
        <v>3</v>
      </c>
      <c r="K20" s="47"/>
      <c r="L20" s="46">
        <v>3</v>
      </c>
      <c r="M20" s="47"/>
      <c r="N20" s="46">
        <v>3</v>
      </c>
      <c r="O20" s="45">
        <f>D20+F20+H20+J20+L20+N20</f>
        <v>9</v>
      </c>
      <c r="P20" s="44" t="str">
        <f>IF(O20&gt;=15,"NIVEL ESPERADO",IF(O20&gt;=10,"EN DESARROLLO","REQUIERE APOYO"))</f>
        <v>REQUIERE APOYO</v>
      </c>
      <c r="Q20" s="62"/>
    </row>
    <row r="21" spans="1:17" s="43" customFormat="1" ht="15.6" x14ac:dyDescent="0.3">
      <c r="A21" s="49">
        <v>14</v>
      </c>
      <c r="B21" s="61"/>
      <c r="C21" s="47"/>
      <c r="D21" s="46">
        <f>IF(C21="BUENA",3,IF(C21="REGULAR",2,IF(C21="INADECUADA",1,0)))</f>
        <v>0</v>
      </c>
      <c r="E21" s="47"/>
      <c r="F21" s="46">
        <f>IF(E21="BUENA",3,IF(E21="REGULAR",2,IF(E21="INADECUADA",1,0)))</f>
        <v>0</v>
      </c>
      <c r="G21" s="47"/>
      <c r="H21" s="46">
        <f>IF(G21="BUENA",3,IF(G21="REGULAR",2,IF(G21="INADECUADA",1,0)))</f>
        <v>0</v>
      </c>
      <c r="I21" s="47"/>
      <c r="J21" s="46">
        <v>3</v>
      </c>
      <c r="K21" s="47"/>
      <c r="L21" s="46">
        <v>3</v>
      </c>
      <c r="M21" s="47"/>
      <c r="N21" s="46">
        <v>3</v>
      </c>
      <c r="O21" s="45">
        <f>D21+F21+H21+J21+L21+N21</f>
        <v>9</v>
      </c>
      <c r="P21" s="44" t="str">
        <f>IF(O21&gt;=15,"NIVEL ESPERADO",IF(O21&gt;=10,"EN DESARROLLO","REQUIERE APOYO"))</f>
        <v>REQUIERE APOYO</v>
      </c>
      <c r="Q21" s="62"/>
    </row>
    <row r="22" spans="1:17" s="43" customFormat="1" ht="15.6" x14ac:dyDescent="0.3">
      <c r="A22" s="49">
        <v>15</v>
      </c>
      <c r="B22" s="61"/>
      <c r="C22" s="47"/>
      <c r="D22" s="46">
        <f>IF(C22="BUENA",3,IF(C22="REGULAR",2,IF(C22="INADECUADA",1,0)))</f>
        <v>0</v>
      </c>
      <c r="E22" s="47"/>
      <c r="F22" s="46">
        <f>IF(E22="BUENA",3,IF(E22="REGULAR",2,IF(E22="INADECUADA",1,0)))</f>
        <v>0</v>
      </c>
      <c r="G22" s="47"/>
      <c r="H22" s="46">
        <f>IF(G22="BUENA",3,IF(G22="REGULAR",2,IF(G22="INADECUADA",1,0)))</f>
        <v>0</v>
      </c>
      <c r="I22" s="47"/>
      <c r="J22" s="46">
        <v>3</v>
      </c>
      <c r="K22" s="47"/>
      <c r="L22" s="46">
        <v>3</v>
      </c>
      <c r="M22" s="47"/>
      <c r="N22" s="46">
        <v>3</v>
      </c>
      <c r="O22" s="45">
        <f>D22+F22+H22+J22+L22+N22</f>
        <v>9</v>
      </c>
      <c r="P22" s="44" t="str">
        <f>IF(O22&gt;=15,"NIVEL ESPERADO",IF(O22&gt;=10,"EN DESARROLLO","REQUIERE APOYO"))</f>
        <v>REQUIERE APOYO</v>
      </c>
      <c r="Q22" s="62"/>
    </row>
    <row r="23" spans="1:17" s="43" customFormat="1" ht="15.6" x14ac:dyDescent="0.3">
      <c r="A23" s="49">
        <v>16</v>
      </c>
      <c r="B23" s="61"/>
      <c r="C23" s="47"/>
      <c r="D23" s="46">
        <f>IF(C23="BUENA",3,IF(C23="REGULAR",2,IF(C23="INADECUADA",1,0)))</f>
        <v>0</v>
      </c>
      <c r="E23" s="47"/>
      <c r="F23" s="46">
        <f>IF(E23="BUENA",3,IF(E23="REGULAR",2,IF(E23="INADECUADA",1,0)))</f>
        <v>0</v>
      </c>
      <c r="G23" s="47"/>
      <c r="H23" s="46">
        <f>IF(G23="BUENA",3,IF(G23="REGULAR",2,IF(G23="INADECUADA",1,0)))</f>
        <v>0</v>
      </c>
      <c r="I23" s="47"/>
      <c r="J23" s="46">
        <v>3</v>
      </c>
      <c r="K23" s="47"/>
      <c r="L23" s="46">
        <v>3</v>
      </c>
      <c r="M23" s="47"/>
      <c r="N23" s="46">
        <v>3</v>
      </c>
      <c r="O23" s="45">
        <f>D23+F23+H23+J23+L23+N23</f>
        <v>9</v>
      </c>
      <c r="P23" s="44" t="str">
        <f>IF(O23&gt;=15,"NIVEL ESPERADO",IF(O23&gt;=10,"EN DESARROLLO","REQUIERE APOYO"))</f>
        <v>REQUIERE APOYO</v>
      </c>
      <c r="Q23" s="62"/>
    </row>
    <row r="24" spans="1:17" s="43" customFormat="1" ht="15.6" x14ac:dyDescent="0.3">
      <c r="A24" s="49">
        <v>17</v>
      </c>
      <c r="B24" s="61"/>
      <c r="C24" s="47"/>
      <c r="D24" s="46">
        <f>IF(C24="BUENA",3,IF(C24="REGULAR",2,IF(C24="INADECUADA",1,0)))</f>
        <v>0</v>
      </c>
      <c r="E24" s="47"/>
      <c r="F24" s="46">
        <f>IF(E24="BUENA",3,IF(E24="REGULAR",2,IF(E24="INADECUADA",1,0)))</f>
        <v>0</v>
      </c>
      <c r="G24" s="47"/>
      <c r="H24" s="46">
        <f>IF(G24="BUENA",3,IF(G24="REGULAR",2,IF(G24="INADECUADA",1,0)))</f>
        <v>0</v>
      </c>
      <c r="I24" s="47"/>
      <c r="J24" s="46">
        <v>3</v>
      </c>
      <c r="K24" s="47"/>
      <c r="L24" s="46">
        <v>3</v>
      </c>
      <c r="M24" s="47"/>
      <c r="N24" s="46">
        <v>3</v>
      </c>
      <c r="O24" s="45">
        <f>D24+F24+H24+J24+L24+N24</f>
        <v>9</v>
      </c>
      <c r="P24" s="44" t="str">
        <f>IF(O24&gt;=15,"NIVEL ESPERADO",IF(O24&gt;=10,"EN DESARROLLO","REQUIERE APOYO"))</f>
        <v>REQUIERE APOYO</v>
      </c>
      <c r="Q24" s="62"/>
    </row>
    <row r="25" spans="1:17" s="43" customFormat="1" ht="15.6" x14ac:dyDescent="0.3">
      <c r="A25" s="49">
        <v>18</v>
      </c>
      <c r="B25" s="61"/>
      <c r="C25" s="47"/>
      <c r="D25" s="46">
        <f>IF(C25="BUENA",3,IF(C25="REGULAR",2,IF(C25="INADECUADA",1,0)))</f>
        <v>0</v>
      </c>
      <c r="E25" s="47"/>
      <c r="F25" s="46">
        <f>IF(E25="BUENA",3,IF(E25="REGULAR",2,IF(E25="INADECUADA",1,0)))</f>
        <v>0</v>
      </c>
      <c r="G25" s="47"/>
      <c r="H25" s="46">
        <f>IF(G25="BUENA",3,IF(G25="REGULAR",2,IF(G25="INADECUADA",1,0)))</f>
        <v>0</v>
      </c>
      <c r="I25" s="47"/>
      <c r="J25" s="46">
        <v>3</v>
      </c>
      <c r="K25" s="47"/>
      <c r="L25" s="46">
        <v>3</v>
      </c>
      <c r="M25" s="47"/>
      <c r="N25" s="46">
        <v>3</v>
      </c>
      <c r="O25" s="45">
        <f>D25+F25+H25+J25+L25+N25</f>
        <v>9</v>
      </c>
      <c r="P25" s="44" t="str">
        <f>IF(O25&gt;=15,"NIVEL ESPERADO",IF(O25&gt;=10,"EN DESARROLLO","REQUIERE APOYO"))</f>
        <v>REQUIERE APOYO</v>
      </c>
      <c r="Q25" s="62"/>
    </row>
    <row r="26" spans="1:17" s="43" customFormat="1" ht="15.6" x14ac:dyDescent="0.3">
      <c r="A26" s="49">
        <v>19</v>
      </c>
      <c r="B26" s="61"/>
      <c r="C26" s="47"/>
      <c r="D26" s="46">
        <f>IF(C26="BUENA",3,IF(C26="REGULAR",2,IF(C26="INADECUADA",1,0)))</f>
        <v>0</v>
      </c>
      <c r="E26" s="47"/>
      <c r="F26" s="46">
        <f>IF(E26="BUENA",3,IF(E26="REGULAR",2,IF(E26="INADECUADA",1,0)))</f>
        <v>0</v>
      </c>
      <c r="G26" s="47"/>
      <c r="H26" s="46">
        <f>IF(G26="BUENA",3,IF(G26="REGULAR",2,IF(G26="INADECUADA",1,0)))</f>
        <v>0</v>
      </c>
      <c r="I26" s="47"/>
      <c r="J26" s="46">
        <v>3</v>
      </c>
      <c r="K26" s="47"/>
      <c r="L26" s="46">
        <v>3</v>
      </c>
      <c r="M26" s="47"/>
      <c r="N26" s="46">
        <v>3</v>
      </c>
      <c r="O26" s="45">
        <f>D26+F26+H26+J26+L26+N26</f>
        <v>9</v>
      </c>
      <c r="P26" s="44" t="str">
        <f>IF(O26&gt;=15,"NIVEL ESPERADO",IF(O26&gt;=10,"EN DESARROLLO","REQUIERE APOYO"))</f>
        <v>REQUIERE APOYO</v>
      </c>
      <c r="Q26" s="62"/>
    </row>
    <row r="27" spans="1:17" s="43" customFormat="1" ht="15.6" x14ac:dyDescent="0.3">
      <c r="A27" s="49">
        <v>20</v>
      </c>
      <c r="B27" s="61"/>
      <c r="C27" s="47"/>
      <c r="D27" s="46">
        <f>IF(C27="BUENA",3,IF(C27="REGULAR",2,IF(C27="INADECUADA",1,0)))</f>
        <v>0</v>
      </c>
      <c r="E27" s="47"/>
      <c r="F27" s="46">
        <f>IF(E27="BUENA",3,IF(E27="REGULAR",2,IF(E27="INADECUADA",1,0)))</f>
        <v>0</v>
      </c>
      <c r="G27" s="47"/>
      <c r="H27" s="46">
        <f>IF(G27="BUENA",3,IF(G27="REGULAR",2,IF(G27="INADECUADA",1,0)))</f>
        <v>0</v>
      </c>
      <c r="I27" s="47"/>
      <c r="J27" s="46">
        <v>3</v>
      </c>
      <c r="K27" s="47"/>
      <c r="L27" s="46">
        <v>3</v>
      </c>
      <c r="M27" s="47"/>
      <c r="N27" s="46">
        <v>3</v>
      </c>
      <c r="O27" s="45">
        <f>D27+F27+H27+J27+L27+N27</f>
        <v>9</v>
      </c>
      <c r="P27" s="44" t="str">
        <f>IF(O27&gt;=15,"NIVEL ESPERADO",IF(O27&gt;=10,"EN DESARROLLO","REQUIERE APOYO"))</f>
        <v>REQUIERE APOYO</v>
      </c>
      <c r="Q27" s="62"/>
    </row>
    <row r="28" spans="1:17" s="43" customFormat="1" ht="15.6" x14ac:dyDescent="0.3">
      <c r="A28" s="49">
        <v>21</v>
      </c>
      <c r="B28" s="61"/>
      <c r="C28" s="47"/>
      <c r="D28" s="46">
        <f>IF(C28="BUENA",3,IF(C28="REGULAR",2,IF(C28="INADECUADA",1,0)))</f>
        <v>0</v>
      </c>
      <c r="E28" s="47"/>
      <c r="F28" s="46">
        <f>IF(E28="BUENA",3,IF(E28="REGULAR",2,IF(E28="INADECUADA",1,0)))</f>
        <v>0</v>
      </c>
      <c r="G28" s="47"/>
      <c r="H28" s="46">
        <f>IF(G28="BUENA",3,IF(G28="REGULAR",2,IF(G28="INADECUADA",1,0)))</f>
        <v>0</v>
      </c>
      <c r="I28" s="47"/>
      <c r="J28" s="46">
        <v>3</v>
      </c>
      <c r="K28" s="47"/>
      <c r="L28" s="46">
        <v>3</v>
      </c>
      <c r="M28" s="47"/>
      <c r="N28" s="46">
        <v>3</v>
      </c>
      <c r="O28" s="45">
        <f>D28+F28+H28+J28+L28+N28</f>
        <v>9</v>
      </c>
      <c r="P28" s="44" t="str">
        <f>IF(O28&gt;=15,"NIVEL ESPERADO",IF(O28&gt;=10,"EN DESARROLLO","REQUIERE APOYO"))</f>
        <v>REQUIERE APOYO</v>
      </c>
      <c r="Q28" s="62"/>
    </row>
    <row r="29" spans="1:17" s="43" customFormat="1" ht="15.6" x14ac:dyDescent="0.3">
      <c r="A29" s="49">
        <v>22</v>
      </c>
      <c r="B29" s="61"/>
      <c r="C29" s="47"/>
      <c r="D29" s="46">
        <f>IF(C29="BUENA",3,IF(C29="REGULAR",2,IF(C29="INADECUADA",1,0)))</f>
        <v>0</v>
      </c>
      <c r="E29" s="47"/>
      <c r="F29" s="46">
        <f>IF(E29="BUENA",3,IF(E29="REGULAR",2,IF(E29="INADECUADA",1,0)))</f>
        <v>0</v>
      </c>
      <c r="G29" s="47"/>
      <c r="H29" s="46">
        <f>IF(G29="BUENA",3,IF(G29="REGULAR",2,IF(G29="INADECUADA",1,0)))</f>
        <v>0</v>
      </c>
      <c r="I29" s="47"/>
      <c r="J29" s="46">
        <v>3</v>
      </c>
      <c r="K29" s="47"/>
      <c r="L29" s="46">
        <v>3</v>
      </c>
      <c r="M29" s="47"/>
      <c r="N29" s="46">
        <v>3</v>
      </c>
      <c r="O29" s="45">
        <f>D29+F29+H29+J29+L29+N29</f>
        <v>9</v>
      </c>
      <c r="P29" s="44" t="str">
        <f>IF(O29&gt;=15,"NIVEL ESPERADO",IF(O29&gt;=10,"EN DESARROLLO","REQUIERE APOYO"))</f>
        <v>REQUIERE APOYO</v>
      </c>
      <c r="Q29" s="62"/>
    </row>
    <row r="30" spans="1:17" s="43" customFormat="1" ht="15.6" x14ac:dyDescent="0.3">
      <c r="A30" s="49">
        <v>23</v>
      </c>
      <c r="B30" s="61"/>
      <c r="C30" s="47"/>
      <c r="D30" s="46">
        <f>IF(C30="BUENA",3,IF(C30="REGULAR",2,IF(C30="INADECUADA",1,0)))</f>
        <v>0</v>
      </c>
      <c r="E30" s="47"/>
      <c r="F30" s="46">
        <f>IF(E30="BUENA",3,IF(E30="REGULAR",2,IF(E30="INADECUADA",1,0)))</f>
        <v>0</v>
      </c>
      <c r="G30" s="47"/>
      <c r="H30" s="46">
        <f>IF(G30="BUENA",3,IF(G30="REGULAR",2,IF(G30="INADECUADA",1,0)))</f>
        <v>0</v>
      </c>
      <c r="I30" s="47"/>
      <c r="J30" s="46">
        <v>3</v>
      </c>
      <c r="K30" s="47"/>
      <c r="L30" s="46">
        <v>3</v>
      </c>
      <c r="M30" s="47"/>
      <c r="N30" s="46">
        <v>3</v>
      </c>
      <c r="O30" s="45">
        <f>D30+F30+H30+J30+L30+N30</f>
        <v>9</v>
      </c>
      <c r="P30" s="44" t="str">
        <f>IF(O30&gt;=15,"NIVEL ESPERADO",IF(O30&gt;=10,"EN DESARROLLO","REQUIERE APOYO"))</f>
        <v>REQUIERE APOYO</v>
      </c>
      <c r="Q30" s="62"/>
    </row>
    <row r="31" spans="1:17" s="43" customFormat="1" ht="15.6" x14ac:dyDescent="0.3">
      <c r="A31" s="49">
        <v>24</v>
      </c>
      <c r="B31" s="61"/>
      <c r="C31" s="47"/>
      <c r="D31" s="46">
        <f>IF(C31="BUENA",3,IF(C31="REGULAR",2,IF(C31="INADECUADA",1,0)))</f>
        <v>0</v>
      </c>
      <c r="E31" s="47"/>
      <c r="F31" s="46">
        <f>IF(E31="BUENA",3,IF(E31="REGULAR",2,IF(E31="INADECUADA",1,0)))</f>
        <v>0</v>
      </c>
      <c r="G31" s="47"/>
      <c r="H31" s="46">
        <f>IF(G31="BUENA",3,IF(G31="REGULAR",2,IF(G31="INADECUADA",1,0)))</f>
        <v>0</v>
      </c>
      <c r="I31" s="47"/>
      <c r="J31" s="46">
        <v>3</v>
      </c>
      <c r="K31" s="47"/>
      <c r="L31" s="46">
        <v>3</v>
      </c>
      <c r="M31" s="47"/>
      <c r="N31" s="46">
        <v>3</v>
      </c>
      <c r="O31" s="45">
        <f>D31+F31+H31+J31+L31+N31</f>
        <v>9</v>
      </c>
      <c r="P31" s="44" t="str">
        <f>IF(O31&gt;=15,"NIVEL ESPERADO",IF(O31&gt;=10,"EN DESARROLLO","REQUIERE APOYO"))</f>
        <v>REQUIERE APOYO</v>
      </c>
      <c r="Q31" s="62"/>
    </row>
    <row r="32" spans="1:17" s="43" customFormat="1" ht="15.6" x14ac:dyDescent="0.3">
      <c r="A32" s="49">
        <v>25</v>
      </c>
      <c r="B32" s="61"/>
      <c r="C32" s="47"/>
      <c r="D32" s="46">
        <f>IF(C32="BUENA",3,IF(C32="REGULAR",2,IF(C32="INADECUADA",1,0)))</f>
        <v>0</v>
      </c>
      <c r="E32" s="47"/>
      <c r="F32" s="46">
        <f>IF(E32="BUENA",3,IF(E32="REGULAR",2,IF(E32="INADECUADA",1,0)))</f>
        <v>0</v>
      </c>
      <c r="G32" s="47"/>
      <c r="H32" s="46">
        <f>IF(G32="BUENA",3,IF(G32="REGULAR",2,IF(G32="INADECUADA",1,0)))</f>
        <v>0</v>
      </c>
      <c r="I32" s="47"/>
      <c r="J32" s="46">
        <v>3</v>
      </c>
      <c r="K32" s="47"/>
      <c r="L32" s="46">
        <v>3</v>
      </c>
      <c r="M32" s="47"/>
      <c r="N32" s="46">
        <v>3</v>
      </c>
      <c r="O32" s="45">
        <f>D32+F32+H32+J32+L32+N32</f>
        <v>9</v>
      </c>
      <c r="P32" s="44" t="str">
        <f>IF(O32&gt;=15,"NIVEL ESPERADO",IF(O32&gt;=10,"EN DESARROLLO","REQUIERE APOYO"))</f>
        <v>REQUIERE APOYO</v>
      </c>
      <c r="Q32" s="62"/>
    </row>
    <row r="33" spans="1:17" s="43" customFormat="1" ht="15.6" x14ac:dyDescent="0.3">
      <c r="A33" s="49">
        <v>26</v>
      </c>
      <c r="B33" s="61"/>
      <c r="C33" s="47"/>
      <c r="D33" s="46">
        <f>IF(C33="BUENA",3,IF(C33="REGULAR",2,IF(C33="INADECUADA",1,0)))</f>
        <v>0</v>
      </c>
      <c r="E33" s="47"/>
      <c r="F33" s="46">
        <f>IF(E33="BUENA",3,IF(E33="REGULAR",2,IF(E33="INADECUADA",1,0)))</f>
        <v>0</v>
      </c>
      <c r="G33" s="47"/>
      <c r="H33" s="46">
        <f>IF(G33="BUENA",3,IF(G33="REGULAR",2,IF(G33="INADECUADA",1,0)))</f>
        <v>0</v>
      </c>
      <c r="I33" s="47"/>
      <c r="J33" s="46">
        <v>3</v>
      </c>
      <c r="K33" s="47"/>
      <c r="L33" s="46">
        <v>3</v>
      </c>
      <c r="M33" s="47"/>
      <c r="N33" s="46">
        <v>3</v>
      </c>
      <c r="O33" s="45">
        <f>D33+F33+H33+J33+L33+N33</f>
        <v>9</v>
      </c>
      <c r="P33" s="44" t="str">
        <f>IF(O33&gt;=15,"NIVEL ESPERADO",IF(O33&gt;=10,"EN DESARROLLO","REQUIERE APOYO"))</f>
        <v>REQUIERE APOYO</v>
      </c>
      <c r="Q33" s="62"/>
    </row>
    <row r="34" spans="1:17" s="43" customFormat="1" ht="15.6" x14ac:dyDescent="0.3">
      <c r="A34" s="49">
        <v>27</v>
      </c>
      <c r="B34" s="61"/>
      <c r="C34" s="47"/>
      <c r="D34" s="46">
        <f>IF(C34="BUENA",3,IF(C34="REGULAR",2,IF(C34="INADECUADA",1,0)))</f>
        <v>0</v>
      </c>
      <c r="E34" s="47"/>
      <c r="F34" s="46">
        <f>IF(E34="BUENA",3,IF(E34="REGULAR",2,IF(E34="INADECUADA",1,0)))</f>
        <v>0</v>
      </c>
      <c r="G34" s="47"/>
      <c r="H34" s="46">
        <f>IF(G34="BUENA",3,IF(G34="REGULAR",2,IF(G34="INADECUADA",1,0)))</f>
        <v>0</v>
      </c>
      <c r="I34" s="47"/>
      <c r="J34" s="46">
        <v>3</v>
      </c>
      <c r="K34" s="47"/>
      <c r="L34" s="46">
        <v>3</v>
      </c>
      <c r="M34" s="47"/>
      <c r="N34" s="46">
        <v>3</v>
      </c>
      <c r="O34" s="45">
        <f>D34+F34+H34+J34+L34+N34</f>
        <v>9</v>
      </c>
      <c r="P34" s="44" t="str">
        <f>IF(O34&gt;=15,"NIVEL ESPERADO",IF(O34&gt;=10,"EN DESARROLLO","REQUIERE APOYO"))</f>
        <v>REQUIERE APOYO</v>
      </c>
      <c r="Q34" s="62"/>
    </row>
    <row r="35" spans="1:17" s="43" customFormat="1" ht="15.6" x14ac:dyDescent="0.3">
      <c r="A35" s="49">
        <v>28</v>
      </c>
      <c r="B35" s="61"/>
      <c r="C35" s="47"/>
      <c r="D35" s="46">
        <f>IF(C35="BUENA",3,IF(C35="REGULAR",2,IF(C35="INADECUADA",1,0)))</f>
        <v>0</v>
      </c>
      <c r="E35" s="47"/>
      <c r="F35" s="46">
        <f>IF(E35="BUENA",3,IF(E35="REGULAR",2,IF(E35="INADECUADA",1,0)))</f>
        <v>0</v>
      </c>
      <c r="G35" s="47"/>
      <c r="H35" s="46">
        <f>IF(G35="BUENA",3,IF(G35="REGULAR",2,IF(G35="INADECUADA",1,0)))</f>
        <v>0</v>
      </c>
      <c r="I35" s="47"/>
      <c r="J35" s="46">
        <v>3</v>
      </c>
      <c r="K35" s="47"/>
      <c r="L35" s="46">
        <v>3</v>
      </c>
      <c r="M35" s="47"/>
      <c r="N35" s="46">
        <v>3</v>
      </c>
      <c r="O35" s="45">
        <f>D35+F35+H35+J35+L35+N35</f>
        <v>9</v>
      </c>
      <c r="P35" s="44" t="str">
        <f>IF(O35&gt;=15,"NIVEL ESPERADO",IF(O35&gt;=10,"EN DESARROLLO","REQUIERE APOYO"))</f>
        <v>REQUIERE APOYO</v>
      </c>
      <c r="Q35" s="62"/>
    </row>
    <row r="36" spans="1:17" s="43" customFormat="1" ht="15.6" x14ac:dyDescent="0.3">
      <c r="A36" s="49">
        <v>29</v>
      </c>
      <c r="B36" s="61"/>
      <c r="C36" s="47"/>
      <c r="D36" s="46">
        <f>IF(C36="BUENA",3,IF(C36="REGULAR",2,IF(C36="INADECUADA",1,0)))</f>
        <v>0</v>
      </c>
      <c r="E36" s="47"/>
      <c r="F36" s="46">
        <f>IF(E36="BUENA",3,IF(E36="REGULAR",2,IF(E36="INADECUADA",1,0)))</f>
        <v>0</v>
      </c>
      <c r="G36" s="47"/>
      <c r="H36" s="46">
        <f>IF(G36="BUENA",3,IF(G36="REGULAR",2,IF(G36="INADECUADA",1,0)))</f>
        <v>0</v>
      </c>
      <c r="I36" s="47"/>
      <c r="J36" s="46">
        <v>3</v>
      </c>
      <c r="K36" s="47"/>
      <c r="L36" s="46">
        <v>3</v>
      </c>
      <c r="M36" s="47"/>
      <c r="N36" s="46">
        <v>3</v>
      </c>
      <c r="O36" s="45">
        <f>D36+F36+H36+J36+L36+N36</f>
        <v>9</v>
      </c>
      <c r="P36" s="44" t="str">
        <f>IF(O36&gt;=15,"NIVEL ESPERADO",IF(O36&gt;=10,"EN DESARROLLO","REQUIERE APOYO"))</f>
        <v>REQUIERE APOYO</v>
      </c>
      <c r="Q36" s="62"/>
    </row>
    <row r="37" spans="1:17" s="43" customFormat="1" ht="15.6" x14ac:dyDescent="0.3">
      <c r="A37" s="49">
        <v>30</v>
      </c>
      <c r="B37" s="61"/>
      <c r="C37" s="47"/>
      <c r="D37" s="46">
        <f>IF(C37="BUENA",3,IF(C37="REGULAR",2,IF(C37="INADECUADA",1,0)))</f>
        <v>0</v>
      </c>
      <c r="E37" s="47"/>
      <c r="F37" s="46">
        <f>IF(E37="BUENA",3,IF(E37="REGULAR",2,IF(E37="INADECUADA",1,0)))</f>
        <v>0</v>
      </c>
      <c r="G37" s="47"/>
      <c r="H37" s="46">
        <f>IF(G37="BUENA",3,IF(G37="REGULAR",2,IF(G37="INADECUADA",1,0)))</f>
        <v>0</v>
      </c>
      <c r="I37" s="47"/>
      <c r="J37" s="46">
        <v>3</v>
      </c>
      <c r="K37" s="47"/>
      <c r="L37" s="46">
        <v>3</v>
      </c>
      <c r="M37" s="47"/>
      <c r="N37" s="46">
        <v>3</v>
      </c>
      <c r="O37" s="45">
        <f>D37+F37+H37+J37+L37+N37</f>
        <v>9</v>
      </c>
      <c r="P37" s="44" t="str">
        <f>IF(O37&gt;=15,"NIVEL ESPERADO",IF(O37&gt;=10,"EN DESARROLLO","REQUIERE APOYO"))</f>
        <v>REQUIERE APOYO</v>
      </c>
      <c r="Q37" s="62"/>
    </row>
    <row r="38" spans="1:17" s="43" customFormat="1" ht="15.6" x14ac:dyDescent="0.3">
      <c r="A38" s="49">
        <v>31</v>
      </c>
      <c r="B38" s="61"/>
      <c r="C38" s="47"/>
      <c r="D38" s="46">
        <f>IF(C38="BUENA",3,IF(C38="REGULAR",2,IF(C38="INADECUADA",1,0)))</f>
        <v>0</v>
      </c>
      <c r="E38" s="47"/>
      <c r="F38" s="46">
        <f>IF(E38="BUENA",3,IF(E38="REGULAR",2,IF(E38="INADECUADA",1,0)))</f>
        <v>0</v>
      </c>
      <c r="G38" s="47"/>
      <c r="H38" s="46">
        <f>IF(G38="BUENA",3,IF(G38="REGULAR",2,IF(G38="INADECUADA",1,0)))</f>
        <v>0</v>
      </c>
      <c r="I38" s="47"/>
      <c r="J38" s="46">
        <f>IF(I38="BUENA",3,IF(I38="REGULAR",2,IF(I38="INADECUADA",1,0)))</f>
        <v>0</v>
      </c>
      <c r="K38" s="47"/>
      <c r="L38" s="46">
        <v>3</v>
      </c>
      <c r="M38" s="47"/>
      <c r="N38" s="46">
        <v>3</v>
      </c>
      <c r="O38" s="45">
        <f>D38+F38+H38+J38+L38+N38</f>
        <v>6</v>
      </c>
      <c r="P38" s="44" t="str">
        <f>IF(O38&gt;=15,"NIVEL ESPERADO",IF(O38&gt;=10,"EN DESARROLLO","REQUIERE APOYO"))</f>
        <v>REQUIERE APOYO</v>
      </c>
      <c r="Q38" s="62"/>
    </row>
    <row r="39" spans="1:17" s="43" customFormat="1" ht="15.6" x14ac:dyDescent="0.3">
      <c r="A39" s="49">
        <v>32</v>
      </c>
      <c r="B39" s="61"/>
      <c r="C39" s="47"/>
      <c r="D39" s="46">
        <v>3</v>
      </c>
      <c r="E39" s="47"/>
      <c r="F39" s="46">
        <v>3</v>
      </c>
      <c r="G39" s="47"/>
      <c r="H39" s="46">
        <v>3</v>
      </c>
      <c r="I39" s="47"/>
      <c r="J39" s="46">
        <v>3</v>
      </c>
      <c r="K39" s="47"/>
      <c r="L39" s="46">
        <v>3</v>
      </c>
      <c r="M39" s="47"/>
      <c r="N39" s="46">
        <v>3</v>
      </c>
      <c r="O39" s="45">
        <f>D39+F39+H39+J39+L39+N39</f>
        <v>18</v>
      </c>
      <c r="P39" s="44" t="str">
        <f>IF(O39&gt;=15,"NIVEL ESPERADO",IF(O39&gt;=10,"EN DESARROLLO","REQUIERE APOYO"))</f>
        <v>NIVEL ESPERADO</v>
      </c>
      <c r="Q39" s="62"/>
    </row>
    <row r="40" spans="1:17" s="43" customFormat="1" ht="15.6" x14ac:dyDescent="0.3">
      <c r="A40" s="49">
        <v>33</v>
      </c>
      <c r="B40" s="63"/>
      <c r="C40" s="64"/>
      <c r="D40" s="65">
        <v>3</v>
      </c>
      <c r="E40" s="64"/>
      <c r="F40" s="65">
        <v>3</v>
      </c>
      <c r="G40" s="64"/>
      <c r="H40" s="65">
        <v>3</v>
      </c>
      <c r="I40" s="64"/>
      <c r="J40" s="65">
        <v>3</v>
      </c>
      <c r="K40" s="64"/>
      <c r="L40" s="65">
        <v>3</v>
      </c>
      <c r="M40" s="64"/>
      <c r="N40" s="65">
        <v>3</v>
      </c>
      <c r="O40" s="66">
        <f>D40+F40+H40+J40+L40+N40</f>
        <v>18</v>
      </c>
      <c r="P40" s="67" t="str">
        <f>IF(O40&gt;=15,"NIVEL ESPERADO",IF(O40&gt;=10,"EN DESARROLLO","REQUIERE APOYO"))</f>
        <v>NIVEL ESPERADO</v>
      </c>
      <c r="Q40" s="62"/>
    </row>
    <row r="41" spans="1:17" s="43" customFormat="1" ht="13.8" x14ac:dyDescent="0.3">
      <c r="A41" s="70"/>
      <c r="B41" s="70"/>
      <c r="C41" s="70"/>
      <c r="D41" s="71"/>
      <c r="E41" s="70"/>
      <c r="F41" s="71"/>
      <c r="G41" s="70"/>
      <c r="H41" s="71"/>
      <c r="I41" s="70"/>
      <c r="J41" s="71"/>
      <c r="K41" s="70"/>
      <c r="L41" s="71"/>
      <c r="M41" s="70"/>
      <c r="N41" s="71"/>
      <c r="O41" s="72"/>
      <c r="P41" s="73"/>
    </row>
    <row r="42" spans="1:17" s="43" customFormat="1" ht="13.8" x14ac:dyDescent="0.3">
      <c r="A42" s="70"/>
      <c r="B42" s="70"/>
      <c r="C42" s="70"/>
      <c r="D42" s="71"/>
      <c r="E42" s="70"/>
      <c r="F42" s="71"/>
      <c r="G42" s="70"/>
      <c r="H42" s="71"/>
      <c r="I42" s="70"/>
      <c r="J42" s="71"/>
      <c r="K42" s="70"/>
      <c r="L42" s="71"/>
      <c r="M42" s="70"/>
      <c r="N42" s="71"/>
      <c r="O42" s="72"/>
      <c r="P42" s="73"/>
    </row>
    <row r="43" spans="1:17" s="43" customFormat="1" ht="13.8" x14ac:dyDescent="0.3">
      <c r="A43" s="70"/>
      <c r="B43" s="70"/>
      <c r="C43" s="70"/>
      <c r="D43" s="71"/>
      <c r="E43" s="70"/>
      <c r="F43" s="71"/>
      <c r="G43" s="70"/>
      <c r="H43" s="71"/>
      <c r="I43" s="70"/>
      <c r="J43" s="71"/>
      <c r="K43" s="70"/>
      <c r="L43" s="71"/>
      <c r="M43" s="70"/>
      <c r="N43" s="71"/>
      <c r="O43" s="72"/>
      <c r="P43" s="73"/>
    </row>
    <row r="44" spans="1:17" s="43" customFormat="1" ht="13.8" x14ac:dyDescent="0.3">
      <c r="A44" s="70"/>
      <c r="B44" s="70"/>
      <c r="C44" s="70"/>
      <c r="D44" s="71"/>
      <c r="E44" s="70"/>
      <c r="F44" s="71"/>
      <c r="G44" s="70"/>
      <c r="H44" s="71"/>
      <c r="I44" s="70"/>
      <c r="J44" s="71"/>
      <c r="K44" s="70"/>
      <c r="L44" s="71"/>
      <c r="M44" s="70"/>
      <c r="N44" s="71"/>
      <c r="O44" s="72"/>
      <c r="P44" s="73"/>
    </row>
    <row r="45" spans="1:17" s="43" customFormat="1" ht="13.8" x14ac:dyDescent="0.3">
      <c r="A45" s="70"/>
      <c r="B45" s="70"/>
      <c r="C45" s="70"/>
      <c r="D45" s="71"/>
      <c r="E45" s="70"/>
      <c r="F45" s="71"/>
      <c r="G45" s="70"/>
      <c r="H45" s="71"/>
      <c r="I45" s="70"/>
      <c r="J45" s="71"/>
      <c r="K45" s="70"/>
      <c r="L45" s="71"/>
      <c r="M45" s="70"/>
      <c r="N45" s="71"/>
      <c r="O45" s="72"/>
      <c r="P45" s="73"/>
    </row>
    <row r="46" spans="1:17" s="43" customFormat="1" ht="13.8" x14ac:dyDescent="0.3">
      <c r="A46" s="70"/>
      <c r="B46" s="70"/>
      <c r="C46" s="70"/>
      <c r="D46" s="71"/>
      <c r="E46" s="70"/>
      <c r="F46" s="71"/>
      <c r="G46" s="70"/>
      <c r="H46" s="71"/>
      <c r="I46" s="70"/>
      <c r="J46" s="71"/>
      <c r="K46" s="70"/>
      <c r="L46" s="71"/>
      <c r="M46" s="70"/>
      <c r="N46" s="71"/>
      <c r="O46" s="72"/>
      <c r="P46" s="73"/>
    </row>
    <row r="47" spans="1:17" s="43" customFormat="1" ht="13.8" x14ac:dyDescent="0.3">
      <c r="A47" s="70"/>
      <c r="B47" s="70"/>
      <c r="C47" s="70"/>
      <c r="D47" s="71"/>
      <c r="E47" s="70"/>
      <c r="F47" s="71"/>
      <c r="G47" s="70"/>
      <c r="H47" s="71"/>
      <c r="I47" s="70"/>
      <c r="J47" s="71"/>
      <c r="K47" s="70"/>
      <c r="L47" s="71"/>
      <c r="M47" s="70"/>
      <c r="N47" s="71"/>
      <c r="O47" s="72"/>
      <c r="P47" s="73"/>
    </row>
    <row r="48" spans="1:17" s="43" customFormat="1" ht="13.8" x14ac:dyDescent="0.3">
      <c r="A48" s="70"/>
      <c r="B48" s="70"/>
      <c r="C48" s="70"/>
      <c r="D48" s="71"/>
      <c r="E48" s="70"/>
      <c r="F48" s="71"/>
      <c r="G48" s="70"/>
      <c r="H48" s="71"/>
      <c r="I48" s="70"/>
      <c r="J48" s="71"/>
      <c r="K48" s="70"/>
      <c r="L48" s="71"/>
      <c r="M48" s="70"/>
      <c r="N48" s="71"/>
      <c r="O48" s="72"/>
      <c r="P48" s="73"/>
    </row>
    <row r="49" spans="1:16" ht="27" customHeight="1" x14ac:dyDescent="0.3">
      <c r="A49" s="28"/>
      <c r="B49" s="28"/>
      <c r="C49" s="68" t="s">
        <v>32</v>
      </c>
      <c r="D49" s="42"/>
      <c r="E49" s="68" t="s">
        <v>31</v>
      </c>
      <c r="F49" s="42"/>
      <c r="G49" s="68" t="s">
        <v>30</v>
      </c>
      <c r="H49" s="42"/>
      <c r="I49" s="68" t="s">
        <v>29</v>
      </c>
      <c r="J49" s="42"/>
      <c r="K49" s="68" t="s">
        <v>28</v>
      </c>
      <c r="L49" s="42"/>
      <c r="M49" s="68" t="s">
        <v>27</v>
      </c>
      <c r="N49" s="19"/>
      <c r="O49" s="69" t="s">
        <v>26</v>
      </c>
      <c r="P49" s="69"/>
    </row>
    <row r="50" spans="1:16" x14ac:dyDescent="0.3">
      <c r="A50" s="19"/>
      <c r="B50" s="27" t="s">
        <v>25</v>
      </c>
      <c r="C50" s="39">
        <f>(SUM(D8:D48)/(3*$C$5))</f>
        <v>0.1111111111111111</v>
      </c>
      <c r="D50" s="40"/>
      <c r="E50" s="39">
        <f>(SUM(F8:F48)/(3*$C$5))</f>
        <v>0.13131313131313133</v>
      </c>
      <c r="F50" s="40"/>
      <c r="G50" s="39">
        <f>(SUM(H8:H48)/(3*$C$5))</f>
        <v>0.1111111111111111</v>
      </c>
      <c r="H50" s="40"/>
      <c r="I50" s="39">
        <f>(SUM(J8:J48)/(3*$C$5))</f>
        <v>0.86868686868686873</v>
      </c>
      <c r="J50" s="40"/>
      <c r="K50" s="39">
        <f>(SUM(L8:L48)/(3*$C$5))</f>
        <v>0.9494949494949495</v>
      </c>
      <c r="L50" s="40"/>
      <c r="M50" s="39">
        <f>(SUM(N8:N48)/(3*$C$5))</f>
        <v>1</v>
      </c>
      <c r="N50" s="37"/>
      <c r="O50" s="38">
        <f>AVERAGE(O8:O40)</f>
        <v>9.5151515151515156</v>
      </c>
      <c r="P50" s="38"/>
    </row>
    <row r="51" spans="1:16" x14ac:dyDescent="0.3">
      <c r="A51" s="19"/>
      <c r="B51" s="19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</row>
    <row r="52" spans="1:16" x14ac:dyDescent="0.3">
      <c r="A52" s="32"/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</row>
    <row r="53" spans="1:16" x14ac:dyDescent="0.3">
      <c r="A53" s="32"/>
      <c r="B53" s="32" t="s">
        <v>24</v>
      </c>
      <c r="C53" s="32"/>
      <c r="D53" s="32"/>
      <c r="E53" s="36" t="s">
        <v>22</v>
      </c>
      <c r="F53" s="36"/>
      <c r="G53" s="36"/>
      <c r="H53" s="32"/>
      <c r="I53" s="35" t="s">
        <v>21</v>
      </c>
      <c r="J53" s="35"/>
      <c r="K53" s="35"/>
      <c r="L53" s="32"/>
      <c r="M53" s="34" t="s">
        <v>20</v>
      </c>
      <c r="N53" s="34"/>
      <c r="O53" s="34"/>
      <c r="P53" s="32"/>
    </row>
    <row r="54" spans="1:16" x14ac:dyDescent="0.3">
      <c r="A54" s="32"/>
      <c r="B54" s="32"/>
      <c r="C54" s="32"/>
      <c r="D54" s="32"/>
      <c r="E54" s="33">
        <f>COUNTIF(P8:P48,"NIVEL ESPERADO")</f>
        <v>3</v>
      </c>
      <c r="F54" s="33"/>
      <c r="G54" s="33"/>
      <c r="H54" s="32"/>
      <c r="I54" s="33">
        <f>COUNTIF(P8:P48,"EN DESARROLLO")</f>
        <v>1</v>
      </c>
      <c r="J54" s="33"/>
      <c r="K54" s="33"/>
      <c r="L54" s="32"/>
      <c r="M54" s="33">
        <f>COUNTIF(P8:P48,"REQUIERE APOYO")</f>
        <v>29</v>
      </c>
      <c r="N54" s="33"/>
      <c r="O54" s="33"/>
      <c r="P54" s="32"/>
    </row>
    <row r="55" spans="1:16" x14ac:dyDescent="0.3">
      <c r="A55" s="32"/>
      <c r="B55" s="32"/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2"/>
    </row>
    <row r="56" spans="1:16" x14ac:dyDescent="0.3">
      <c r="A56" s="32"/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</row>
    <row r="57" spans="1:16" x14ac:dyDescent="0.3">
      <c r="A57" s="32"/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2"/>
    </row>
    <row r="58" spans="1:16" x14ac:dyDescent="0.3">
      <c r="A58" s="32"/>
      <c r="B58" s="32"/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</row>
    <row r="59" spans="1:16" x14ac:dyDescent="0.3">
      <c r="A59" s="32"/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</row>
    <row r="60" spans="1:16" x14ac:dyDescent="0.3">
      <c r="A60" s="32"/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</row>
    <row r="61" spans="1:16" x14ac:dyDescent="0.3">
      <c r="A61" s="32"/>
      <c r="B61" s="32"/>
      <c r="C61" s="32"/>
      <c r="D61" s="32"/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32"/>
    </row>
    <row r="62" spans="1:16" x14ac:dyDescent="0.3">
      <c r="A62" s="32"/>
      <c r="B62" s="32"/>
      <c r="C62" s="32"/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2"/>
    </row>
    <row r="63" spans="1:16" x14ac:dyDescent="0.3">
      <c r="A63" s="32"/>
      <c r="B63" s="32"/>
      <c r="C63" s="32"/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2"/>
    </row>
    <row r="64" spans="1:16" x14ac:dyDescent="0.3">
      <c r="A64" s="32"/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</row>
    <row r="65" spans="1:16" x14ac:dyDescent="0.3">
      <c r="A65" s="32"/>
      <c r="B65" s="32"/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</row>
    <row r="66" spans="1:16" x14ac:dyDescent="0.3">
      <c r="A66" s="32"/>
      <c r="B66" s="32"/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2"/>
    </row>
    <row r="67" spans="1:16" x14ac:dyDescent="0.3">
      <c r="A67" s="32"/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</row>
    <row r="68" spans="1:16" x14ac:dyDescent="0.3">
      <c r="A68" s="32"/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</row>
    <row r="69" spans="1:16" x14ac:dyDescent="0.3">
      <c r="A69" s="32"/>
      <c r="B69" s="32"/>
      <c r="C69" s="32"/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32"/>
    </row>
    <row r="70" spans="1:16" x14ac:dyDescent="0.3">
      <c r="A70" s="32"/>
      <c r="B70" s="32"/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2"/>
    </row>
    <row r="71" spans="1:16" x14ac:dyDescent="0.3">
      <c r="A71" s="31"/>
      <c r="B71" s="31"/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</row>
    <row r="72" spans="1:16" x14ac:dyDescent="0.3">
      <c r="A72" s="31"/>
      <c r="B72" s="28"/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</row>
    <row r="73" spans="1:16" x14ac:dyDescent="0.3">
      <c r="A73" s="31"/>
      <c r="B73" s="29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</row>
    <row r="74" spans="1:16" x14ac:dyDescent="0.3">
      <c r="A74" s="30"/>
      <c r="B74" s="29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</row>
    <row r="75" spans="1:16" x14ac:dyDescent="0.3">
      <c r="A75" s="30"/>
      <c r="B75" s="29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</row>
    <row r="76" spans="1:16" x14ac:dyDescent="0.3">
      <c r="A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</row>
    <row r="77" spans="1:16" x14ac:dyDescent="0.3">
      <c r="A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</row>
    <row r="78" spans="1:16" x14ac:dyDescent="0.3">
      <c r="A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</row>
  </sheetData>
  <sheetProtection formatCells="0" formatColumns="0" formatRows="0" insertColumns="0" insertRows="0" deleteColumns="0" deleteRows="0" sort="0" autoFilter="0"/>
  <mergeCells count="9">
    <mergeCell ref="E54:G54"/>
    <mergeCell ref="I54:K54"/>
    <mergeCell ref="M54:O54"/>
    <mergeCell ref="B1:O1"/>
    <mergeCell ref="O49:P49"/>
    <mergeCell ref="O50:P50"/>
    <mergeCell ref="E53:G53"/>
    <mergeCell ref="I53:K53"/>
    <mergeCell ref="M53:O53"/>
  </mergeCells>
  <conditionalFormatting sqref="C8:C48">
    <cfRule type="cellIs" dxfId="38" priority="16" operator="equal">
      <formula>"INADECUADA"</formula>
    </cfRule>
    <cfRule type="cellIs" dxfId="37" priority="17" operator="equal">
      <formula>"REGULAR"</formula>
    </cfRule>
    <cfRule type="cellIs" dxfId="36" priority="18" operator="equal">
      <formula>"BUENA"</formula>
    </cfRule>
  </conditionalFormatting>
  <conditionalFormatting sqref="E8:E48">
    <cfRule type="cellIs" dxfId="35" priority="13" operator="equal">
      <formula>"INADECUADA"</formula>
    </cfRule>
    <cfRule type="cellIs" dxfId="34" priority="14" operator="equal">
      <formula>"REGULAR"</formula>
    </cfRule>
    <cfRule type="cellIs" dxfId="33" priority="15" operator="equal">
      <formula>"BUENA"</formula>
    </cfRule>
  </conditionalFormatting>
  <conditionalFormatting sqref="G8:G48">
    <cfRule type="cellIs" dxfId="32" priority="10" operator="equal">
      <formula>"INADECUADA"</formula>
    </cfRule>
    <cfRule type="cellIs" dxfId="31" priority="11" operator="equal">
      <formula>"REGULAR"</formula>
    </cfRule>
    <cfRule type="cellIs" dxfId="30" priority="12" operator="equal">
      <formula>"BUENA"</formula>
    </cfRule>
  </conditionalFormatting>
  <conditionalFormatting sqref="I8:I48">
    <cfRule type="cellIs" dxfId="29" priority="7" operator="equal">
      <formula>"INADECUADA"</formula>
    </cfRule>
    <cfRule type="cellIs" dxfId="28" priority="8" operator="equal">
      <formula>"REGULAR"</formula>
    </cfRule>
    <cfRule type="cellIs" dxfId="27" priority="9" operator="equal">
      <formula>"BUENA"</formula>
    </cfRule>
  </conditionalFormatting>
  <conditionalFormatting sqref="K8:K48">
    <cfRule type="cellIs" dxfId="26" priority="4" operator="equal">
      <formula>"INADECUADA"</formula>
    </cfRule>
    <cfRule type="cellIs" dxfId="25" priority="5" operator="equal">
      <formula>"REGULAR"</formula>
    </cfRule>
    <cfRule type="cellIs" dxfId="24" priority="6" operator="equal">
      <formula>"BUENA"</formula>
    </cfRule>
  </conditionalFormatting>
  <conditionalFormatting sqref="M8:M48">
    <cfRule type="cellIs" dxfId="23" priority="1" operator="equal">
      <formula>"INADECUADA"</formula>
    </cfRule>
    <cfRule type="cellIs" dxfId="22" priority="2" operator="equal">
      <formula>"REGULAR"</formula>
    </cfRule>
    <cfRule type="cellIs" dxfId="21" priority="3" operator="equal">
      <formula>"BUENA"</formula>
    </cfRule>
  </conditionalFormatting>
  <conditionalFormatting sqref="O8:O48">
    <cfRule type="colorScale" priority="1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dataValidations count="1">
    <dataValidation type="list" allowBlank="1" showInputMessage="1" showErrorMessage="1" sqref="E8:E48 M8:M48 G8:G48 I8:I48 K8:K48 C8:C48" xr:uid="{00000000-0002-0000-0000-000000000000}">
      <formula1>"BUENA, REGULAR, INADECUADA"</formula1>
    </dataValidation>
  </dataValidations>
  <pageMargins left="0.7" right="0.7" top="0.43" bottom="0.36" header="0.3" footer="0.3"/>
  <pageSetup scale="87" orientation="landscape" horizontalDpi="0" verticalDpi="0" copies="3" r:id="rId1"/>
  <rowBreaks count="1" manualBreakCount="1">
    <brk id="41" max="15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959D2C-E686-4BEB-B6E3-131E9905B17D}">
  <dimension ref="A1:P78"/>
  <sheetViews>
    <sheetView topLeftCell="A5" zoomScale="67" zoomScaleNormal="115" workbookViewId="0">
      <selection activeCell="B8" sqref="B8:B40"/>
    </sheetView>
  </sheetViews>
  <sheetFormatPr baseColWidth="10" defaultRowHeight="14.4" x14ac:dyDescent="0.3"/>
  <cols>
    <col min="1" max="1" width="3" bestFit="1" customWidth="1"/>
    <col min="2" max="2" width="36.109375" customWidth="1"/>
    <col min="3" max="3" width="11.5546875" hidden="1" customWidth="1"/>
    <col min="4" max="4" width="13.77734375" customWidth="1"/>
    <col min="5" max="5" width="18.33203125" customWidth="1"/>
    <col min="6" max="6" width="13.44140625" customWidth="1"/>
    <col min="7" max="7" width="12.77734375" customWidth="1"/>
    <col min="8" max="8" width="3.77734375" customWidth="1"/>
    <col min="9" max="9" width="11.5546875" bestFit="1" customWidth="1"/>
    <col min="10" max="10" width="3.77734375" customWidth="1"/>
    <col min="11" max="11" width="13.33203125" customWidth="1"/>
    <col min="12" max="12" width="3.77734375" customWidth="1"/>
    <col min="13" max="13" width="11.44140625" customWidth="1"/>
    <col min="14" max="14" width="3.77734375" customWidth="1"/>
    <col min="15" max="15" width="6.109375" customWidth="1"/>
    <col min="16" max="16" width="12.44140625" customWidth="1"/>
  </cols>
  <sheetData>
    <row r="1" spans="1:16" x14ac:dyDescent="0.3">
      <c r="A1" s="19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</row>
    <row r="2" spans="1:16" ht="21" x14ac:dyDescent="0.4">
      <c r="A2" s="19"/>
      <c r="B2" s="60" t="s">
        <v>51</v>
      </c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28"/>
    </row>
    <row r="3" spans="1:16" x14ac:dyDescent="0.3">
      <c r="A3" s="19"/>
      <c r="B3" s="28" t="s">
        <v>42</v>
      </c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</row>
    <row r="4" spans="1:16" ht="15" thickBot="1" x14ac:dyDescent="0.35">
      <c r="A4" s="19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</row>
    <row r="5" spans="1:16" ht="15" thickBot="1" x14ac:dyDescent="0.35">
      <c r="A5" s="19"/>
      <c r="B5" s="52" t="s">
        <v>41</v>
      </c>
      <c r="C5" s="51">
        <v>33</v>
      </c>
      <c r="D5" s="28"/>
      <c r="E5" s="28" t="s">
        <v>40</v>
      </c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</row>
    <row r="6" spans="1:16" x14ac:dyDescent="0.3">
      <c r="A6" s="19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</row>
    <row r="7" spans="1:16" ht="63" customHeight="1" x14ac:dyDescent="0.3">
      <c r="A7" s="59"/>
      <c r="B7" s="58" t="s">
        <v>39</v>
      </c>
      <c r="C7" s="58"/>
      <c r="D7" s="57" t="s">
        <v>38</v>
      </c>
      <c r="E7" s="58" t="s">
        <v>49</v>
      </c>
      <c r="F7" s="57" t="s">
        <v>38</v>
      </c>
      <c r="G7" s="58" t="s">
        <v>48</v>
      </c>
      <c r="H7" s="57" t="s">
        <v>38</v>
      </c>
      <c r="I7" s="41" t="s">
        <v>47</v>
      </c>
      <c r="J7" s="57" t="s">
        <v>38</v>
      </c>
      <c r="K7" s="58" t="s">
        <v>46</v>
      </c>
      <c r="L7" s="57" t="s">
        <v>38</v>
      </c>
      <c r="M7" s="58" t="s">
        <v>45</v>
      </c>
      <c r="N7" s="57" t="s">
        <v>38</v>
      </c>
      <c r="O7" s="41" t="s">
        <v>37</v>
      </c>
      <c r="P7" s="41" t="s">
        <v>36</v>
      </c>
    </row>
    <row r="8" spans="1:16" s="43" customFormat="1" ht="13.8" x14ac:dyDescent="0.3">
      <c r="A8" s="49">
        <v>1</v>
      </c>
      <c r="B8" s="75"/>
      <c r="C8" s="47" t="s">
        <v>33</v>
      </c>
      <c r="D8" s="46">
        <f>IF(C8="BUENA",3,IF(C8="REGULAR",2,IF(C8="INADECUADA",1,0)))</f>
        <v>2</v>
      </c>
      <c r="E8" s="47" t="s">
        <v>34</v>
      </c>
      <c r="F8" s="46">
        <f>IF(E8="BUENA",3,IF(E8="REGULAR",2,IF(E8="INADECUADA",1,0)))</f>
        <v>3</v>
      </c>
      <c r="G8" s="47" t="s">
        <v>35</v>
      </c>
      <c r="H8" s="46">
        <f>IF(G8="BUENA",3,IF(G8="REGULAR",2,IF(G8="INADECUADA",1,0)))</f>
        <v>1</v>
      </c>
      <c r="I8" s="47" t="s">
        <v>34</v>
      </c>
      <c r="J8" s="46">
        <f>IF(I8="BUENA",3,IF(I8="REGULAR",2,IF(I8="INADECUADA",1,0)))</f>
        <v>3</v>
      </c>
      <c r="K8" s="47" t="s">
        <v>33</v>
      </c>
      <c r="L8" s="46">
        <f>IF(K8="BUENA",3,IF(K8="REGULAR",2,IF(K8="INADECUADA",1,0)))</f>
        <v>2</v>
      </c>
      <c r="M8" s="47" t="s">
        <v>35</v>
      </c>
      <c r="N8" s="46">
        <v>3</v>
      </c>
      <c r="O8" s="45">
        <f>D8+F8+H8+J8+L8+N8</f>
        <v>14</v>
      </c>
      <c r="P8" s="44" t="str">
        <f>IF(O8&gt;=15,"NIVEL ESPERADO",IF(O8&gt;=10,"EN DESARROLLO","REQUIERE APOYO"))</f>
        <v>EN DESARROLLO</v>
      </c>
    </row>
    <row r="9" spans="1:16" s="43" customFormat="1" ht="13.8" x14ac:dyDescent="0.3">
      <c r="A9" s="49">
        <v>2</v>
      </c>
      <c r="B9" s="75"/>
      <c r="C9" s="47" t="s">
        <v>34</v>
      </c>
      <c r="D9" s="46">
        <f>IF(C9="BUENA",3,IF(C9="REGULAR",2,IF(C9="INADECUADA",1,0)))</f>
        <v>3</v>
      </c>
      <c r="E9" s="47" t="s">
        <v>35</v>
      </c>
      <c r="F9" s="46">
        <f>IF(E9="BUENA",3,IF(E9="REGULAR",2,IF(E9="INADECUADA",1,0)))</f>
        <v>1</v>
      </c>
      <c r="G9" s="47" t="s">
        <v>35</v>
      </c>
      <c r="H9" s="46">
        <f>IF(G9="BUENA",3,IF(G9="REGULAR",2,IF(G9="INADECUADA",1,0)))</f>
        <v>1</v>
      </c>
      <c r="I9" s="47" t="s">
        <v>35</v>
      </c>
      <c r="J9" s="46">
        <f>IF(I9="BUENA",3,IF(I9="REGULAR",2,IF(I9="INADECUADA",1,0)))</f>
        <v>1</v>
      </c>
      <c r="K9" s="47" t="s">
        <v>35</v>
      </c>
      <c r="L9" s="46">
        <f>IF(K9="BUENA",3,IF(K9="REGULAR",2,IF(K9="INADECUADA",1,0)))</f>
        <v>1</v>
      </c>
      <c r="M9" s="47" t="s">
        <v>35</v>
      </c>
      <c r="N9" s="46">
        <v>3</v>
      </c>
      <c r="O9" s="45">
        <f>D9+F9+H9+J9+L9+N9</f>
        <v>10</v>
      </c>
      <c r="P9" s="44" t="str">
        <f>IF(O9&gt;=15,"NIVEL ESPERADO",IF(O9&gt;=10,"EN DESARROLLO","REQUIERE APOYO"))</f>
        <v>EN DESARROLLO</v>
      </c>
    </row>
    <row r="10" spans="1:16" s="43" customFormat="1" ht="13.8" x14ac:dyDescent="0.3">
      <c r="A10" s="49">
        <v>3</v>
      </c>
      <c r="B10" s="75"/>
      <c r="C10" s="47"/>
      <c r="D10" s="46">
        <f>IF(C10="BUENA",3,IF(C10="REGULAR",2,IF(C10="INADECUADA",1,0)))</f>
        <v>0</v>
      </c>
      <c r="E10" s="47"/>
      <c r="F10" s="46">
        <f>IF(E10="BUENA",3,IF(E10="REGULAR",2,IF(E10="INADECUADA",1,0)))</f>
        <v>0</v>
      </c>
      <c r="G10" s="47"/>
      <c r="H10" s="46">
        <f>IF(G10="BUENA",3,IF(G10="REGULAR",2,IF(G10="INADECUADA",1,0)))</f>
        <v>0</v>
      </c>
      <c r="I10" s="47"/>
      <c r="J10" s="46">
        <f>IF(I10="BUENA",3,IF(I10="REGULAR",2,IF(I10="INADECUADA",1,0)))</f>
        <v>0</v>
      </c>
      <c r="K10" s="47"/>
      <c r="L10" s="46">
        <f>IF(K10="BUENA",3,IF(K10="REGULAR",2,IF(K10="INADECUADA",1,0)))</f>
        <v>0</v>
      </c>
      <c r="M10" s="47"/>
      <c r="N10" s="46">
        <v>3</v>
      </c>
      <c r="O10" s="45">
        <f>D10+F10+H10+J10+L10+N10</f>
        <v>3</v>
      </c>
      <c r="P10" s="44" t="str">
        <f>IF(O10&gt;=15,"NIVEL ESPERADO",IF(O10&gt;=10,"EN DESARROLLO","REQUIERE APOYO"))</f>
        <v>REQUIERE APOYO</v>
      </c>
    </row>
    <row r="11" spans="1:16" s="43" customFormat="1" ht="13.8" x14ac:dyDescent="0.3">
      <c r="A11" s="49">
        <v>4</v>
      </c>
      <c r="B11" s="75"/>
      <c r="C11" s="47"/>
      <c r="D11" s="46">
        <f>IF(C11="BUENA",3,IF(C11="REGULAR",2,IF(C11="INADECUADA",1,0)))</f>
        <v>0</v>
      </c>
      <c r="E11" s="47"/>
      <c r="F11" s="46">
        <f>IF(E11="BUENA",3,IF(E11="REGULAR",2,IF(E11="INADECUADA",1,0)))</f>
        <v>0</v>
      </c>
      <c r="G11" s="47"/>
      <c r="H11" s="46">
        <f>IF(G11="BUENA",3,IF(G11="REGULAR",2,IF(G11="INADECUADA",1,0)))</f>
        <v>0</v>
      </c>
      <c r="I11" s="47"/>
      <c r="J11" s="46">
        <f>IF(I11="BUENA",3,IF(I11="REGULAR",2,IF(I11="INADECUADA",1,0)))</f>
        <v>0</v>
      </c>
      <c r="K11" s="47"/>
      <c r="L11" s="46">
        <f>IF(K11="BUENA",3,IF(K11="REGULAR",2,IF(K11="INADECUADA",1,0)))</f>
        <v>0</v>
      </c>
      <c r="M11" s="47"/>
      <c r="N11" s="46">
        <v>3</v>
      </c>
      <c r="O11" s="45">
        <f>D11+F11+H11+J11+L11+N11</f>
        <v>3</v>
      </c>
      <c r="P11" s="44" t="str">
        <f>IF(O11&gt;=15,"NIVEL ESPERADO",IF(O11&gt;=10,"EN DESARROLLO","REQUIERE APOYO"))</f>
        <v>REQUIERE APOYO</v>
      </c>
    </row>
    <row r="12" spans="1:16" s="43" customFormat="1" ht="13.8" x14ac:dyDescent="0.3">
      <c r="A12" s="49">
        <v>5</v>
      </c>
      <c r="B12" s="75"/>
      <c r="C12" s="47"/>
      <c r="D12" s="46">
        <f>IF(C12="BUENA",3,IF(C12="REGULAR",2,IF(C12="INADECUADA",1,0)))</f>
        <v>0</v>
      </c>
      <c r="E12" s="47"/>
      <c r="F12" s="46">
        <f>IF(E12="BUENA",3,IF(E12="REGULAR",2,IF(E12="INADECUADA",1,0)))</f>
        <v>0</v>
      </c>
      <c r="G12" s="47"/>
      <c r="H12" s="46">
        <f>IF(G12="BUENA",3,IF(G12="REGULAR",2,IF(G12="INADECUADA",1,0)))</f>
        <v>0</v>
      </c>
      <c r="I12" s="47"/>
      <c r="J12" s="46">
        <f>IF(I12="BUENA",3,IF(I12="REGULAR",2,IF(I12="INADECUADA",1,0)))</f>
        <v>0</v>
      </c>
      <c r="K12" s="47"/>
      <c r="L12" s="46">
        <f>IF(K12="BUENA",3,IF(K12="REGULAR",2,IF(K12="INADECUADA",1,0)))</f>
        <v>0</v>
      </c>
      <c r="M12" s="47"/>
      <c r="N12" s="46">
        <v>3</v>
      </c>
      <c r="O12" s="45">
        <f>D12+F12+H12+J12+L12+N12</f>
        <v>3</v>
      </c>
      <c r="P12" s="44" t="str">
        <f>IF(O12&gt;=15,"NIVEL ESPERADO",IF(O12&gt;=10,"EN DESARROLLO","REQUIERE APOYO"))</f>
        <v>REQUIERE APOYO</v>
      </c>
    </row>
    <row r="13" spans="1:16" s="43" customFormat="1" ht="13.8" x14ac:dyDescent="0.3">
      <c r="A13" s="49">
        <v>6</v>
      </c>
      <c r="B13" s="75"/>
      <c r="C13" s="47"/>
      <c r="D13" s="46">
        <f>IF(C13="BUENA",3,IF(C13="REGULAR",2,IF(C13="INADECUADA",1,0)))</f>
        <v>0</v>
      </c>
      <c r="E13" s="47"/>
      <c r="F13" s="46">
        <f>IF(E13="BUENA",3,IF(E13="REGULAR",2,IF(E13="INADECUADA",1,0)))</f>
        <v>0</v>
      </c>
      <c r="G13" s="47"/>
      <c r="H13" s="46">
        <f>IF(G13="BUENA",3,IF(G13="REGULAR",2,IF(G13="INADECUADA",1,0)))</f>
        <v>0</v>
      </c>
      <c r="I13" s="47"/>
      <c r="J13" s="46">
        <f>IF(I13="BUENA",3,IF(I13="REGULAR",2,IF(I13="INADECUADA",1,0)))</f>
        <v>0</v>
      </c>
      <c r="K13" s="47"/>
      <c r="L13" s="46">
        <f>IF(K13="BUENA",3,IF(K13="REGULAR",2,IF(K13="INADECUADA",1,0)))</f>
        <v>0</v>
      </c>
      <c r="M13" s="47"/>
      <c r="N13" s="46">
        <v>3</v>
      </c>
      <c r="O13" s="45">
        <f>D13+F13+H13+J13+L13+N13</f>
        <v>3</v>
      </c>
      <c r="P13" s="44" t="str">
        <f>IF(O13&gt;=15,"NIVEL ESPERADO",IF(O13&gt;=10,"EN DESARROLLO","REQUIERE APOYO"))</f>
        <v>REQUIERE APOYO</v>
      </c>
    </row>
    <row r="14" spans="1:16" s="43" customFormat="1" ht="13.8" x14ac:dyDescent="0.3">
      <c r="A14" s="49">
        <v>7</v>
      </c>
      <c r="B14" s="75"/>
      <c r="C14" s="47"/>
      <c r="D14" s="46">
        <f>IF(C14="BUENA",3,IF(C14="REGULAR",2,IF(C14="INADECUADA",1,0)))</f>
        <v>0</v>
      </c>
      <c r="E14" s="47"/>
      <c r="F14" s="46">
        <f>IF(E14="BUENA",3,IF(E14="REGULAR",2,IF(E14="INADECUADA",1,0)))</f>
        <v>0</v>
      </c>
      <c r="G14" s="47"/>
      <c r="H14" s="46">
        <f>IF(G14="BUENA",3,IF(G14="REGULAR",2,IF(G14="INADECUADA",1,0)))</f>
        <v>0</v>
      </c>
      <c r="I14" s="47"/>
      <c r="J14" s="46">
        <f>IF(I14="BUENA",3,IF(I14="REGULAR",2,IF(I14="INADECUADA",1,0)))</f>
        <v>0</v>
      </c>
      <c r="K14" s="47"/>
      <c r="L14" s="46">
        <f>IF(K14="BUENA",3,IF(K14="REGULAR",2,IF(K14="INADECUADA",1,0)))</f>
        <v>0</v>
      </c>
      <c r="M14" s="47"/>
      <c r="N14" s="46">
        <v>3</v>
      </c>
      <c r="O14" s="45">
        <f>D14+F14+H14+J14+L14+N14</f>
        <v>3</v>
      </c>
      <c r="P14" s="44" t="str">
        <f>IF(O14&gt;=15,"NIVEL ESPERADO",IF(O14&gt;=10,"EN DESARROLLO","REQUIERE APOYO"))</f>
        <v>REQUIERE APOYO</v>
      </c>
    </row>
    <row r="15" spans="1:16" s="43" customFormat="1" ht="13.8" x14ac:dyDescent="0.3">
      <c r="A15" s="49">
        <v>8</v>
      </c>
      <c r="B15" s="75"/>
      <c r="C15" s="47"/>
      <c r="D15" s="46">
        <f>IF(C15="BUENA",3,IF(C15="REGULAR",2,IF(C15="INADECUADA",1,0)))</f>
        <v>0</v>
      </c>
      <c r="E15" s="47"/>
      <c r="F15" s="46">
        <f>IF(E15="BUENA",3,IF(E15="REGULAR",2,IF(E15="INADECUADA",1,0)))</f>
        <v>0</v>
      </c>
      <c r="G15" s="47"/>
      <c r="H15" s="46">
        <f>IF(G15="BUENA",3,IF(G15="REGULAR",2,IF(G15="INADECUADA",1,0)))</f>
        <v>0</v>
      </c>
      <c r="I15" s="47"/>
      <c r="J15" s="46">
        <f>IF(I15="BUENA",3,IF(I15="REGULAR",2,IF(I15="INADECUADA",1,0)))</f>
        <v>0</v>
      </c>
      <c r="K15" s="47"/>
      <c r="L15" s="46">
        <f>IF(K15="BUENA",3,IF(K15="REGULAR",2,IF(K15="INADECUADA",1,0)))</f>
        <v>0</v>
      </c>
      <c r="M15" s="47"/>
      <c r="N15" s="46">
        <v>3</v>
      </c>
      <c r="O15" s="45">
        <f>D15+F15+H15+J15+L15+N15</f>
        <v>3</v>
      </c>
      <c r="P15" s="44" t="str">
        <f>IF(O15&gt;=15,"NIVEL ESPERADO",IF(O15&gt;=10,"EN DESARROLLO","REQUIERE APOYO"))</f>
        <v>REQUIERE APOYO</v>
      </c>
    </row>
    <row r="16" spans="1:16" s="43" customFormat="1" ht="13.8" x14ac:dyDescent="0.3">
      <c r="A16" s="49">
        <v>9</v>
      </c>
      <c r="B16" s="75"/>
      <c r="C16" s="47"/>
      <c r="D16" s="46">
        <f>IF(C16="BUENA",3,IF(C16="REGULAR",2,IF(C16="INADECUADA",1,0)))</f>
        <v>0</v>
      </c>
      <c r="E16" s="47"/>
      <c r="F16" s="46">
        <f>IF(E16="BUENA",3,IF(E16="REGULAR",2,IF(E16="INADECUADA",1,0)))</f>
        <v>0</v>
      </c>
      <c r="G16" s="47"/>
      <c r="H16" s="46">
        <f>IF(G16="BUENA",3,IF(G16="REGULAR",2,IF(G16="INADECUADA",1,0)))</f>
        <v>0</v>
      </c>
      <c r="I16" s="47"/>
      <c r="J16" s="46">
        <f>IF(I16="BUENA",3,IF(I16="REGULAR",2,IF(I16="INADECUADA",1,0)))</f>
        <v>0</v>
      </c>
      <c r="K16" s="47"/>
      <c r="L16" s="46">
        <f>IF(K16="BUENA",3,IF(K16="REGULAR",2,IF(K16="INADECUADA",1,0)))</f>
        <v>0</v>
      </c>
      <c r="M16" s="47"/>
      <c r="N16" s="46">
        <v>3</v>
      </c>
      <c r="O16" s="45">
        <f>D16+F16+H16+J16+L16+N16</f>
        <v>3</v>
      </c>
      <c r="P16" s="44" t="str">
        <f>IF(O16&gt;=15,"NIVEL ESPERADO",IF(O16&gt;=10,"EN DESARROLLO","REQUIERE APOYO"))</f>
        <v>REQUIERE APOYO</v>
      </c>
    </row>
    <row r="17" spans="1:16" s="43" customFormat="1" ht="13.8" x14ac:dyDescent="0.3">
      <c r="A17" s="49">
        <v>10</v>
      </c>
      <c r="B17" s="75"/>
      <c r="C17" s="47"/>
      <c r="D17" s="46">
        <f>IF(C17="BUENA",3,IF(C17="REGULAR",2,IF(C17="INADECUADA",1,0)))</f>
        <v>0</v>
      </c>
      <c r="E17" s="47"/>
      <c r="F17" s="46">
        <f>IF(E17="BUENA",3,IF(E17="REGULAR",2,IF(E17="INADECUADA",1,0)))</f>
        <v>0</v>
      </c>
      <c r="G17" s="47"/>
      <c r="H17" s="46">
        <f>IF(G17="BUENA",3,IF(G17="REGULAR",2,IF(G17="INADECUADA",1,0)))</f>
        <v>0</v>
      </c>
      <c r="I17" s="47"/>
      <c r="J17" s="46">
        <f>IF(I17="BUENA",3,IF(I17="REGULAR",2,IF(I17="INADECUADA",1,0)))</f>
        <v>0</v>
      </c>
      <c r="K17" s="47"/>
      <c r="L17" s="46">
        <f>IF(K17="BUENA",3,IF(K17="REGULAR",2,IF(K17="INADECUADA",1,0)))</f>
        <v>0</v>
      </c>
      <c r="M17" s="47"/>
      <c r="N17" s="46">
        <v>3</v>
      </c>
      <c r="O17" s="45">
        <f>D17+F17+H17+J17+L17+N17</f>
        <v>3</v>
      </c>
      <c r="P17" s="44" t="str">
        <f>IF(O17&gt;=15,"NIVEL ESPERADO",IF(O17&gt;=10,"EN DESARROLLO","REQUIERE APOYO"))</f>
        <v>REQUIERE APOYO</v>
      </c>
    </row>
    <row r="18" spans="1:16" s="43" customFormat="1" ht="13.8" x14ac:dyDescent="0.3">
      <c r="A18" s="49">
        <v>11</v>
      </c>
      <c r="B18" s="75"/>
      <c r="C18" s="47"/>
      <c r="D18" s="46">
        <f>IF(C18="BUENA",3,IF(C18="REGULAR",2,IF(C18="INADECUADA",1,0)))</f>
        <v>0</v>
      </c>
      <c r="E18" s="47"/>
      <c r="F18" s="46">
        <f>IF(E18="BUENA",3,IF(E18="REGULAR",2,IF(E18="INADECUADA",1,0)))</f>
        <v>0</v>
      </c>
      <c r="G18" s="47"/>
      <c r="H18" s="46">
        <f>IF(G18="BUENA",3,IF(G18="REGULAR",2,IF(G18="INADECUADA",1,0)))</f>
        <v>0</v>
      </c>
      <c r="I18" s="47"/>
      <c r="J18" s="46">
        <f>IF(I18="BUENA",3,IF(I18="REGULAR",2,IF(I18="INADECUADA",1,0)))</f>
        <v>0</v>
      </c>
      <c r="K18" s="47"/>
      <c r="L18" s="46">
        <f>IF(K18="BUENA",3,IF(K18="REGULAR",2,IF(K18="INADECUADA",1,0)))</f>
        <v>0</v>
      </c>
      <c r="M18" s="47"/>
      <c r="N18" s="46">
        <v>3</v>
      </c>
      <c r="O18" s="45">
        <f>D18+F18+H18+J18+L18+N18</f>
        <v>3</v>
      </c>
      <c r="P18" s="44" t="str">
        <f>IF(O18&gt;=15,"NIVEL ESPERADO",IF(O18&gt;=10,"EN DESARROLLO","REQUIERE APOYO"))</f>
        <v>REQUIERE APOYO</v>
      </c>
    </row>
    <row r="19" spans="1:16" s="43" customFormat="1" ht="13.8" x14ac:dyDescent="0.3">
      <c r="A19" s="49">
        <v>12</v>
      </c>
      <c r="B19" s="75"/>
      <c r="C19" s="47"/>
      <c r="D19" s="46">
        <f>IF(C19="BUENA",3,IF(C19="REGULAR",2,IF(C19="INADECUADA",1,0)))</f>
        <v>0</v>
      </c>
      <c r="E19" s="47"/>
      <c r="F19" s="46">
        <f>IF(E19="BUENA",3,IF(E19="REGULAR",2,IF(E19="INADECUADA",1,0)))</f>
        <v>0</v>
      </c>
      <c r="G19" s="47"/>
      <c r="H19" s="46">
        <f>IF(G19="BUENA",3,IF(G19="REGULAR",2,IF(G19="INADECUADA",1,0)))</f>
        <v>0</v>
      </c>
      <c r="I19" s="47"/>
      <c r="J19" s="46">
        <f>IF(I19="BUENA",3,IF(I19="REGULAR",2,IF(I19="INADECUADA",1,0)))</f>
        <v>0</v>
      </c>
      <c r="K19" s="47"/>
      <c r="L19" s="46">
        <f>IF(K19="BUENA",3,IF(K19="REGULAR",2,IF(K19="INADECUADA",1,0)))</f>
        <v>0</v>
      </c>
      <c r="M19" s="47"/>
      <c r="N19" s="46">
        <v>3</v>
      </c>
      <c r="O19" s="45">
        <f>D19+F19+H19+J19+L19+N19</f>
        <v>3</v>
      </c>
      <c r="P19" s="44" t="str">
        <f>IF(O19&gt;=15,"NIVEL ESPERADO",IF(O19&gt;=10,"EN DESARROLLO","REQUIERE APOYO"))</f>
        <v>REQUIERE APOYO</v>
      </c>
    </row>
    <row r="20" spans="1:16" s="43" customFormat="1" ht="13.8" x14ac:dyDescent="0.3">
      <c r="A20" s="49">
        <v>13</v>
      </c>
      <c r="B20" s="75"/>
      <c r="C20" s="47"/>
      <c r="D20" s="46">
        <f>IF(C20="BUENA",3,IF(C20="REGULAR",2,IF(C20="INADECUADA",1,0)))</f>
        <v>0</v>
      </c>
      <c r="E20" s="47"/>
      <c r="F20" s="46">
        <f>IF(E20="BUENA",3,IF(E20="REGULAR",2,IF(E20="INADECUADA",1,0)))</f>
        <v>0</v>
      </c>
      <c r="G20" s="47"/>
      <c r="H20" s="46">
        <f>IF(G20="BUENA",3,IF(G20="REGULAR",2,IF(G20="INADECUADA",1,0)))</f>
        <v>0</v>
      </c>
      <c r="I20" s="47"/>
      <c r="J20" s="46">
        <f>IF(I20="BUENA",3,IF(I20="REGULAR",2,IF(I20="INADECUADA",1,0)))</f>
        <v>0</v>
      </c>
      <c r="K20" s="47"/>
      <c r="L20" s="46">
        <f>IF(K20="BUENA",3,IF(K20="REGULAR",2,IF(K20="INADECUADA",1,0)))</f>
        <v>0</v>
      </c>
      <c r="M20" s="47"/>
      <c r="N20" s="46">
        <v>3</v>
      </c>
      <c r="O20" s="45">
        <f>D20+F20+H20+J20+L20+N20</f>
        <v>3</v>
      </c>
      <c r="P20" s="44" t="str">
        <f>IF(O20&gt;=15,"NIVEL ESPERADO",IF(O20&gt;=10,"EN DESARROLLO","REQUIERE APOYO"))</f>
        <v>REQUIERE APOYO</v>
      </c>
    </row>
    <row r="21" spans="1:16" s="43" customFormat="1" ht="13.8" x14ac:dyDescent="0.3">
      <c r="A21" s="49">
        <v>14</v>
      </c>
      <c r="B21" s="75"/>
      <c r="C21" s="47"/>
      <c r="D21" s="46">
        <f>IF(C21="BUENA",3,IF(C21="REGULAR",2,IF(C21="INADECUADA",1,0)))</f>
        <v>0</v>
      </c>
      <c r="E21" s="47"/>
      <c r="F21" s="46">
        <f>IF(E21="BUENA",3,IF(E21="REGULAR",2,IF(E21="INADECUADA",1,0)))</f>
        <v>0</v>
      </c>
      <c r="G21" s="47"/>
      <c r="H21" s="46">
        <f>IF(G21="BUENA",3,IF(G21="REGULAR",2,IF(G21="INADECUADA",1,0)))</f>
        <v>0</v>
      </c>
      <c r="I21" s="47"/>
      <c r="J21" s="46">
        <f>IF(I21="BUENA",3,IF(I21="REGULAR",2,IF(I21="INADECUADA",1,0)))</f>
        <v>0</v>
      </c>
      <c r="K21" s="47"/>
      <c r="L21" s="46">
        <f>IF(K21="BUENA",3,IF(K21="REGULAR",2,IF(K21="INADECUADA",1,0)))</f>
        <v>0</v>
      </c>
      <c r="M21" s="47"/>
      <c r="N21" s="46">
        <v>3</v>
      </c>
      <c r="O21" s="45">
        <f>D21+F21+H21+J21+L21+N21</f>
        <v>3</v>
      </c>
      <c r="P21" s="44" t="str">
        <f>IF(O21&gt;=15,"NIVEL ESPERADO",IF(O21&gt;=10,"EN DESARROLLO","REQUIERE APOYO"))</f>
        <v>REQUIERE APOYO</v>
      </c>
    </row>
    <row r="22" spans="1:16" s="43" customFormat="1" ht="13.8" x14ac:dyDescent="0.3">
      <c r="A22" s="49">
        <v>15</v>
      </c>
      <c r="B22" s="75"/>
      <c r="C22" s="47"/>
      <c r="D22" s="46">
        <f>IF(C22="BUENA",3,IF(C22="REGULAR",2,IF(C22="INADECUADA",1,0)))</f>
        <v>0</v>
      </c>
      <c r="E22" s="47"/>
      <c r="F22" s="46">
        <f>IF(E22="BUENA",3,IF(E22="REGULAR",2,IF(E22="INADECUADA",1,0)))</f>
        <v>0</v>
      </c>
      <c r="G22" s="47"/>
      <c r="H22" s="46">
        <f>IF(G22="BUENA",3,IF(G22="REGULAR",2,IF(G22="INADECUADA",1,0)))</f>
        <v>0</v>
      </c>
      <c r="I22" s="47"/>
      <c r="J22" s="46">
        <f>IF(I22="BUENA",3,IF(I22="REGULAR",2,IF(I22="INADECUADA",1,0)))</f>
        <v>0</v>
      </c>
      <c r="K22" s="47"/>
      <c r="L22" s="46">
        <f>IF(K22="BUENA",3,IF(K22="REGULAR",2,IF(K22="INADECUADA",1,0)))</f>
        <v>0</v>
      </c>
      <c r="M22" s="47"/>
      <c r="N22" s="46">
        <v>3</v>
      </c>
      <c r="O22" s="45">
        <f>D22+F22+H22+J22+L22+N22</f>
        <v>3</v>
      </c>
      <c r="P22" s="44" t="str">
        <f>IF(O22&gt;=15,"NIVEL ESPERADO",IF(O22&gt;=10,"EN DESARROLLO","REQUIERE APOYO"))</f>
        <v>REQUIERE APOYO</v>
      </c>
    </row>
    <row r="23" spans="1:16" s="43" customFormat="1" ht="13.8" x14ac:dyDescent="0.3">
      <c r="A23" s="49">
        <v>16</v>
      </c>
      <c r="B23" s="75"/>
      <c r="C23" s="47"/>
      <c r="D23" s="46">
        <f>IF(C23="BUENA",3,IF(C23="REGULAR",2,IF(C23="INADECUADA",1,0)))</f>
        <v>0</v>
      </c>
      <c r="E23" s="47"/>
      <c r="F23" s="46">
        <f>IF(E23="BUENA",3,IF(E23="REGULAR",2,IF(E23="INADECUADA",1,0)))</f>
        <v>0</v>
      </c>
      <c r="G23" s="47"/>
      <c r="H23" s="46">
        <f>IF(G23="BUENA",3,IF(G23="REGULAR",2,IF(G23="INADECUADA",1,0)))</f>
        <v>0</v>
      </c>
      <c r="I23" s="47"/>
      <c r="J23" s="46">
        <f>IF(I23="BUENA",3,IF(I23="REGULAR",2,IF(I23="INADECUADA",1,0)))</f>
        <v>0</v>
      </c>
      <c r="K23" s="47"/>
      <c r="L23" s="46">
        <f>IF(K23="BUENA",3,IF(K23="REGULAR",2,IF(K23="INADECUADA",1,0)))</f>
        <v>0</v>
      </c>
      <c r="M23" s="47"/>
      <c r="N23" s="46">
        <v>3</v>
      </c>
      <c r="O23" s="45">
        <f>D23+F23+H23+J23+L23+N23</f>
        <v>3</v>
      </c>
      <c r="P23" s="44" t="str">
        <f>IF(O23&gt;=15,"NIVEL ESPERADO",IF(O23&gt;=10,"EN DESARROLLO","REQUIERE APOYO"))</f>
        <v>REQUIERE APOYO</v>
      </c>
    </row>
    <row r="24" spans="1:16" s="43" customFormat="1" ht="13.8" x14ac:dyDescent="0.3">
      <c r="A24" s="49">
        <v>17</v>
      </c>
      <c r="B24" s="75"/>
      <c r="C24" s="47"/>
      <c r="D24" s="46">
        <f>IF(C24="BUENA",3,IF(C24="REGULAR",2,IF(C24="INADECUADA",1,0)))</f>
        <v>0</v>
      </c>
      <c r="E24" s="47"/>
      <c r="F24" s="46">
        <f>IF(E24="BUENA",3,IF(E24="REGULAR",2,IF(E24="INADECUADA",1,0)))</f>
        <v>0</v>
      </c>
      <c r="G24" s="47"/>
      <c r="H24" s="46">
        <f>IF(G24="BUENA",3,IF(G24="REGULAR",2,IF(G24="INADECUADA",1,0)))</f>
        <v>0</v>
      </c>
      <c r="I24" s="47"/>
      <c r="J24" s="46">
        <f>IF(I24="BUENA",3,IF(I24="REGULAR",2,IF(I24="INADECUADA",1,0)))</f>
        <v>0</v>
      </c>
      <c r="K24" s="47"/>
      <c r="L24" s="46">
        <f>IF(K24="BUENA",3,IF(K24="REGULAR",2,IF(K24="INADECUADA",1,0)))</f>
        <v>0</v>
      </c>
      <c r="M24" s="47"/>
      <c r="N24" s="46">
        <v>3</v>
      </c>
      <c r="O24" s="45">
        <f>D24+F24+H24+J24+L24+N24</f>
        <v>3</v>
      </c>
      <c r="P24" s="44" t="str">
        <f>IF(O24&gt;=15,"NIVEL ESPERADO",IF(O24&gt;=10,"EN DESARROLLO","REQUIERE APOYO"))</f>
        <v>REQUIERE APOYO</v>
      </c>
    </row>
    <row r="25" spans="1:16" s="43" customFormat="1" ht="13.8" x14ac:dyDescent="0.3">
      <c r="A25" s="49">
        <v>18</v>
      </c>
      <c r="B25" s="75"/>
      <c r="C25" s="47"/>
      <c r="D25" s="46">
        <f>IF(C25="BUENA",3,IF(C25="REGULAR",2,IF(C25="INADECUADA",1,0)))</f>
        <v>0</v>
      </c>
      <c r="E25" s="47"/>
      <c r="F25" s="46">
        <f>IF(E25="BUENA",3,IF(E25="REGULAR",2,IF(E25="INADECUADA",1,0)))</f>
        <v>0</v>
      </c>
      <c r="G25" s="47"/>
      <c r="H25" s="46">
        <f>IF(G25="BUENA",3,IF(G25="REGULAR",2,IF(G25="INADECUADA",1,0)))</f>
        <v>0</v>
      </c>
      <c r="I25" s="47"/>
      <c r="J25" s="46">
        <f>IF(I25="BUENA",3,IF(I25="REGULAR",2,IF(I25="INADECUADA",1,0)))</f>
        <v>0</v>
      </c>
      <c r="K25" s="47"/>
      <c r="L25" s="46">
        <f>IF(K25="BUENA",3,IF(K25="REGULAR",2,IF(K25="INADECUADA",1,0)))</f>
        <v>0</v>
      </c>
      <c r="M25" s="47"/>
      <c r="N25" s="46">
        <v>3</v>
      </c>
      <c r="O25" s="45">
        <f>D25+F25+H25+J25+L25+N25</f>
        <v>3</v>
      </c>
      <c r="P25" s="44" t="str">
        <f>IF(O25&gt;=15,"NIVEL ESPERADO",IF(O25&gt;=10,"EN DESARROLLO","REQUIERE APOYO"))</f>
        <v>REQUIERE APOYO</v>
      </c>
    </row>
    <row r="26" spans="1:16" s="43" customFormat="1" ht="13.8" x14ac:dyDescent="0.3">
      <c r="A26" s="49">
        <v>19</v>
      </c>
      <c r="B26" s="75"/>
      <c r="C26" s="47"/>
      <c r="D26" s="46">
        <f>IF(C26="BUENA",3,IF(C26="REGULAR",2,IF(C26="INADECUADA",1,0)))</f>
        <v>0</v>
      </c>
      <c r="E26" s="47"/>
      <c r="F26" s="46">
        <f>IF(E26="BUENA",3,IF(E26="REGULAR",2,IF(E26="INADECUADA",1,0)))</f>
        <v>0</v>
      </c>
      <c r="G26" s="47"/>
      <c r="H26" s="46">
        <f>IF(G26="BUENA",3,IF(G26="REGULAR",2,IF(G26="INADECUADA",1,0)))</f>
        <v>0</v>
      </c>
      <c r="I26" s="47"/>
      <c r="J26" s="46">
        <f>IF(I26="BUENA",3,IF(I26="REGULAR",2,IF(I26="INADECUADA",1,0)))</f>
        <v>0</v>
      </c>
      <c r="K26" s="47"/>
      <c r="L26" s="46">
        <f>IF(K26="BUENA",3,IF(K26="REGULAR",2,IF(K26="INADECUADA",1,0)))</f>
        <v>0</v>
      </c>
      <c r="M26" s="47"/>
      <c r="N26" s="46">
        <v>3</v>
      </c>
      <c r="O26" s="45">
        <f>D26+F26+H26+J26+L26+N26</f>
        <v>3</v>
      </c>
      <c r="P26" s="44" t="str">
        <f>IF(O26&gt;=15,"NIVEL ESPERADO",IF(O26&gt;=10,"EN DESARROLLO","REQUIERE APOYO"))</f>
        <v>REQUIERE APOYO</v>
      </c>
    </row>
    <row r="27" spans="1:16" s="43" customFormat="1" ht="13.8" x14ac:dyDescent="0.3">
      <c r="A27" s="49">
        <v>20</v>
      </c>
      <c r="B27" s="75"/>
      <c r="C27" s="47"/>
      <c r="D27" s="46">
        <f>IF(C27="BUENA",3,IF(C27="REGULAR",2,IF(C27="INADECUADA",1,0)))</f>
        <v>0</v>
      </c>
      <c r="E27" s="47"/>
      <c r="F27" s="46">
        <f>IF(E27="BUENA",3,IF(E27="REGULAR",2,IF(E27="INADECUADA",1,0)))</f>
        <v>0</v>
      </c>
      <c r="G27" s="47"/>
      <c r="H27" s="46">
        <f>IF(G27="BUENA",3,IF(G27="REGULAR",2,IF(G27="INADECUADA",1,0)))</f>
        <v>0</v>
      </c>
      <c r="I27" s="47"/>
      <c r="J27" s="46">
        <f>IF(I27="BUENA",3,IF(I27="REGULAR",2,IF(I27="INADECUADA",1,0)))</f>
        <v>0</v>
      </c>
      <c r="K27" s="47"/>
      <c r="L27" s="46">
        <f>IF(K27="BUENA",3,IF(K27="REGULAR",2,IF(K27="INADECUADA",1,0)))</f>
        <v>0</v>
      </c>
      <c r="M27" s="47"/>
      <c r="N27" s="46">
        <v>3</v>
      </c>
      <c r="O27" s="45">
        <f>D27+F27+H27+J27+L27+N27</f>
        <v>3</v>
      </c>
      <c r="P27" s="44" t="str">
        <f>IF(O27&gt;=15,"NIVEL ESPERADO",IF(O27&gt;=10,"EN DESARROLLO","REQUIERE APOYO"))</f>
        <v>REQUIERE APOYO</v>
      </c>
    </row>
    <row r="28" spans="1:16" s="43" customFormat="1" ht="13.8" x14ac:dyDescent="0.3">
      <c r="A28" s="49">
        <v>21</v>
      </c>
      <c r="B28" s="75"/>
      <c r="C28" s="47"/>
      <c r="D28" s="46">
        <f>IF(C28="BUENA",3,IF(C28="REGULAR",2,IF(C28="INADECUADA",1,0)))</f>
        <v>0</v>
      </c>
      <c r="E28" s="47"/>
      <c r="F28" s="46">
        <f>IF(E28="BUENA",3,IF(E28="REGULAR",2,IF(E28="INADECUADA",1,0)))</f>
        <v>0</v>
      </c>
      <c r="G28" s="47"/>
      <c r="H28" s="46">
        <f>IF(G28="BUENA",3,IF(G28="REGULAR",2,IF(G28="INADECUADA",1,0)))</f>
        <v>0</v>
      </c>
      <c r="I28" s="47"/>
      <c r="J28" s="46">
        <f>IF(I28="BUENA",3,IF(I28="REGULAR",2,IF(I28="INADECUADA",1,0)))</f>
        <v>0</v>
      </c>
      <c r="K28" s="47"/>
      <c r="L28" s="46">
        <f>IF(K28="BUENA",3,IF(K28="REGULAR",2,IF(K28="INADECUADA",1,0)))</f>
        <v>0</v>
      </c>
      <c r="M28" s="47"/>
      <c r="N28" s="46">
        <v>3</v>
      </c>
      <c r="O28" s="45">
        <f>D28+F28+H28+J28+L28+N28</f>
        <v>3</v>
      </c>
      <c r="P28" s="44" t="str">
        <f>IF(O28&gt;=15,"NIVEL ESPERADO",IF(O28&gt;=10,"EN DESARROLLO","REQUIERE APOYO"))</f>
        <v>REQUIERE APOYO</v>
      </c>
    </row>
    <row r="29" spans="1:16" s="43" customFormat="1" ht="13.8" x14ac:dyDescent="0.3">
      <c r="A29" s="49">
        <v>22</v>
      </c>
      <c r="B29" s="75"/>
      <c r="C29" s="47"/>
      <c r="D29" s="46">
        <f>IF(C29="BUENA",3,IF(C29="REGULAR",2,IF(C29="INADECUADA",1,0)))</f>
        <v>0</v>
      </c>
      <c r="E29" s="47"/>
      <c r="F29" s="46">
        <f>IF(E29="BUENA",3,IF(E29="REGULAR",2,IF(E29="INADECUADA",1,0)))</f>
        <v>0</v>
      </c>
      <c r="G29" s="47"/>
      <c r="H29" s="46">
        <f>IF(G29="BUENA",3,IF(G29="REGULAR",2,IF(G29="INADECUADA",1,0)))</f>
        <v>0</v>
      </c>
      <c r="I29" s="47"/>
      <c r="J29" s="46">
        <f>IF(I29="BUENA",3,IF(I29="REGULAR",2,IF(I29="INADECUADA",1,0)))</f>
        <v>0</v>
      </c>
      <c r="K29" s="47"/>
      <c r="L29" s="46">
        <f>IF(K29="BUENA",3,IF(K29="REGULAR",2,IF(K29="INADECUADA",1,0)))</f>
        <v>0</v>
      </c>
      <c r="M29" s="47"/>
      <c r="N29" s="46">
        <v>3</v>
      </c>
      <c r="O29" s="45">
        <f>D29+F29+H29+J29+L29+N29</f>
        <v>3</v>
      </c>
      <c r="P29" s="44" t="str">
        <f>IF(O29&gt;=15,"NIVEL ESPERADO",IF(O29&gt;=10,"EN DESARROLLO","REQUIERE APOYO"))</f>
        <v>REQUIERE APOYO</v>
      </c>
    </row>
    <row r="30" spans="1:16" s="43" customFormat="1" ht="13.8" x14ac:dyDescent="0.3">
      <c r="A30" s="49">
        <v>23</v>
      </c>
      <c r="B30" s="75"/>
      <c r="C30" s="47"/>
      <c r="D30" s="46">
        <f>IF(C30="BUENA",3,IF(C30="REGULAR",2,IF(C30="INADECUADA",1,0)))</f>
        <v>0</v>
      </c>
      <c r="E30" s="47"/>
      <c r="F30" s="46">
        <f>IF(E30="BUENA",3,IF(E30="REGULAR",2,IF(E30="INADECUADA",1,0)))</f>
        <v>0</v>
      </c>
      <c r="G30" s="47"/>
      <c r="H30" s="46">
        <f>IF(G30="BUENA",3,IF(G30="REGULAR",2,IF(G30="INADECUADA",1,0)))</f>
        <v>0</v>
      </c>
      <c r="I30" s="47"/>
      <c r="J30" s="46">
        <f>IF(I30="BUENA",3,IF(I30="REGULAR",2,IF(I30="INADECUADA",1,0)))</f>
        <v>0</v>
      </c>
      <c r="K30" s="47"/>
      <c r="L30" s="46">
        <f>IF(K30="BUENA",3,IF(K30="REGULAR",2,IF(K30="INADECUADA",1,0)))</f>
        <v>0</v>
      </c>
      <c r="M30" s="47"/>
      <c r="N30" s="46">
        <v>3</v>
      </c>
      <c r="O30" s="45">
        <f>D30+F30+H30+J30+L30+N30</f>
        <v>3</v>
      </c>
      <c r="P30" s="44" t="str">
        <f>IF(O30&gt;=15,"NIVEL ESPERADO",IF(O30&gt;=10,"EN DESARROLLO","REQUIERE APOYO"))</f>
        <v>REQUIERE APOYO</v>
      </c>
    </row>
    <row r="31" spans="1:16" s="43" customFormat="1" ht="13.8" x14ac:dyDescent="0.3">
      <c r="A31" s="49">
        <v>24</v>
      </c>
      <c r="B31" s="75"/>
      <c r="C31" s="47"/>
      <c r="D31" s="46">
        <f>IF(C31="BUENA",3,IF(C31="REGULAR",2,IF(C31="INADECUADA",1,0)))</f>
        <v>0</v>
      </c>
      <c r="E31" s="47"/>
      <c r="F31" s="46">
        <f>IF(E31="BUENA",3,IF(E31="REGULAR",2,IF(E31="INADECUADA",1,0)))</f>
        <v>0</v>
      </c>
      <c r="G31" s="47"/>
      <c r="H31" s="46">
        <f>IF(G31="BUENA",3,IF(G31="REGULAR",2,IF(G31="INADECUADA",1,0)))</f>
        <v>0</v>
      </c>
      <c r="I31" s="47"/>
      <c r="J31" s="46">
        <f>IF(I31="BUENA",3,IF(I31="REGULAR",2,IF(I31="INADECUADA",1,0)))</f>
        <v>0</v>
      </c>
      <c r="K31" s="47"/>
      <c r="L31" s="46">
        <f>IF(K31="BUENA",3,IF(K31="REGULAR",2,IF(K31="INADECUADA",1,0)))</f>
        <v>0</v>
      </c>
      <c r="M31" s="47"/>
      <c r="N31" s="46">
        <v>3</v>
      </c>
      <c r="O31" s="45">
        <f>D31+F31+H31+J31+L31+N31</f>
        <v>3</v>
      </c>
      <c r="P31" s="44" t="str">
        <f>IF(O31&gt;=15,"NIVEL ESPERADO",IF(O31&gt;=10,"EN DESARROLLO","REQUIERE APOYO"))</f>
        <v>REQUIERE APOYO</v>
      </c>
    </row>
    <row r="32" spans="1:16" s="43" customFormat="1" ht="13.8" x14ac:dyDescent="0.3">
      <c r="A32" s="49">
        <v>25</v>
      </c>
      <c r="B32" s="75"/>
      <c r="C32" s="47"/>
      <c r="D32" s="46">
        <f>IF(C32="BUENA",3,IF(C32="REGULAR",2,IF(C32="INADECUADA",1,0)))</f>
        <v>0</v>
      </c>
      <c r="E32" s="47"/>
      <c r="F32" s="46">
        <f>IF(E32="BUENA",3,IF(E32="REGULAR",2,IF(E32="INADECUADA",1,0)))</f>
        <v>0</v>
      </c>
      <c r="G32" s="47"/>
      <c r="H32" s="46">
        <f>IF(G32="BUENA",3,IF(G32="REGULAR",2,IF(G32="INADECUADA",1,0)))</f>
        <v>0</v>
      </c>
      <c r="I32" s="47"/>
      <c r="J32" s="46">
        <f>IF(I32="BUENA",3,IF(I32="REGULAR",2,IF(I32="INADECUADA",1,0)))</f>
        <v>0</v>
      </c>
      <c r="K32" s="47"/>
      <c r="L32" s="46">
        <f>IF(K32="BUENA",3,IF(K32="REGULAR",2,IF(K32="INADECUADA",1,0)))</f>
        <v>0</v>
      </c>
      <c r="M32" s="47"/>
      <c r="N32" s="46">
        <v>3</v>
      </c>
      <c r="O32" s="45">
        <f>D32+F32+H32+J32+L32+N32</f>
        <v>3</v>
      </c>
      <c r="P32" s="44" t="str">
        <f>IF(O32&gt;=15,"NIVEL ESPERADO",IF(O32&gt;=10,"EN DESARROLLO","REQUIERE APOYO"))</f>
        <v>REQUIERE APOYO</v>
      </c>
    </row>
    <row r="33" spans="1:16" s="43" customFormat="1" ht="13.8" x14ac:dyDescent="0.3">
      <c r="A33" s="49">
        <v>26</v>
      </c>
      <c r="B33" s="75"/>
      <c r="C33" s="47"/>
      <c r="D33" s="46">
        <f>IF(C33="BUENA",3,IF(C33="REGULAR",2,IF(C33="INADECUADA",1,0)))</f>
        <v>0</v>
      </c>
      <c r="E33" s="47"/>
      <c r="F33" s="46">
        <f>IF(E33="BUENA",3,IF(E33="REGULAR",2,IF(E33="INADECUADA",1,0)))</f>
        <v>0</v>
      </c>
      <c r="G33" s="47"/>
      <c r="H33" s="46">
        <f>IF(G33="BUENA",3,IF(G33="REGULAR",2,IF(G33="INADECUADA",1,0)))</f>
        <v>0</v>
      </c>
      <c r="I33" s="47"/>
      <c r="J33" s="46">
        <f>IF(I33="BUENA",3,IF(I33="REGULAR",2,IF(I33="INADECUADA",1,0)))</f>
        <v>0</v>
      </c>
      <c r="K33" s="47"/>
      <c r="L33" s="46">
        <f>IF(K33="BUENA",3,IF(K33="REGULAR",2,IF(K33="INADECUADA",1,0)))</f>
        <v>0</v>
      </c>
      <c r="M33" s="47"/>
      <c r="N33" s="46">
        <v>3</v>
      </c>
      <c r="O33" s="45">
        <f>D33+F33+H33+J33+L33+N33</f>
        <v>3</v>
      </c>
      <c r="P33" s="44" t="str">
        <f>IF(O33&gt;=15,"NIVEL ESPERADO",IF(O33&gt;=10,"EN DESARROLLO","REQUIERE APOYO"))</f>
        <v>REQUIERE APOYO</v>
      </c>
    </row>
    <row r="34" spans="1:16" s="43" customFormat="1" ht="13.8" x14ac:dyDescent="0.3">
      <c r="A34" s="49">
        <v>27</v>
      </c>
      <c r="B34" s="75"/>
      <c r="C34" s="47"/>
      <c r="D34" s="46">
        <f>IF(C34="BUENA",3,IF(C34="REGULAR",2,IF(C34="INADECUADA",1,0)))</f>
        <v>0</v>
      </c>
      <c r="E34" s="47"/>
      <c r="F34" s="46">
        <f>IF(E34="BUENA",3,IF(E34="REGULAR",2,IF(E34="INADECUADA",1,0)))</f>
        <v>0</v>
      </c>
      <c r="G34" s="47"/>
      <c r="H34" s="46">
        <f>IF(G34="BUENA",3,IF(G34="REGULAR",2,IF(G34="INADECUADA",1,0)))</f>
        <v>0</v>
      </c>
      <c r="I34" s="47"/>
      <c r="J34" s="46">
        <f>IF(I34="BUENA",3,IF(I34="REGULAR",2,IF(I34="INADECUADA",1,0)))</f>
        <v>0</v>
      </c>
      <c r="K34" s="47"/>
      <c r="L34" s="46">
        <f>IF(K34="BUENA",3,IF(K34="REGULAR",2,IF(K34="INADECUADA",1,0)))</f>
        <v>0</v>
      </c>
      <c r="M34" s="47"/>
      <c r="N34" s="46">
        <v>3</v>
      </c>
      <c r="O34" s="45">
        <f>D34+F34+H34+J34+L34+N34</f>
        <v>3</v>
      </c>
      <c r="P34" s="44" t="str">
        <f>IF(O34&gt;=15,"NIVEL ESPERADO",IF(O34&gt;=10,"EN DESARROLLO","REQUIERE APOYO"))</f>
        <v>REQUIERE APOYO</v>
      </c>
    </row>
    <row r="35" spans="1:16" s="43" customFormat="1" ht="13.8" x14ac:dyDescent="0.3">
      <c r="A35" s="49">
        <v>28</v>
      </c>
      <c r="B35" s="75"/>
      <c r="C35" s="47"/>
      <c r="D35" s="46">
        <f>IF(C35="BUENA",3,IF(C35="REGULAR",2,IF(C35="INADECUADA",1,0)))</f>
        <v>0</v>
      </c>
      <c r="E35" s="47"/>
      <c r="F35" s="46">
        <f>IF(E35="BUENA",3,IF(E35="REGULAR",2,IF(E35="INADECUADA",1,0)))</f>
        <v>0</v>
      </c>
      <c r="G35" s="47"/>
      <c r="H35" s="46">
        <f>IF(G35="BUENA",3,IF(G35="REGULAR",2,IF(G35="INADECUADA",1,0)))</f>
        <v>0</v>
      </c>
      <c r="I35" s="47"/>
      <c r="J35" s="46">
        <f>IF(I35="BUENA",3,IF(I35="REGULAR",2,IF(I35="INADECUADA",1,0)))</f>
        <v>0</v>
      </c>
      <c r="K35" s="47"/>
      <c r="L35" s="46">
        <f>IF(K35="BUENA",3,IF(K35="REGULAR",2,IF(K35="INADECUADA",1,0)))</f>
        <v>0</v>
      </c>
      <c r="M35" s="47"/>
      <c r="N35" s="46">
        <v>3</v>
      </c>
      <c r="O35" s="45">
        <f>D35+F35+H35+J35+L35+N35</f>
        <v>3</v>
      </c>
      <c r="P35" s="44" t="str">
        <f>IF(O35&gt;=15,"NIVEL ESPERADO",IF(O35&gt;=10,"EN DESARROLLO","REQUIERE APOYO"))</f>
        <v>REQUIERE APOYO</v>
      </c>
    </row>
    <row r="36" spans="1:16" s="43" customFormat="1" ht="13.8" x14ac:dyDescent="0.3">
      <c r="A36" s="49">
        <v>29</v>
      </c>
      <c r="B36" s="75"/>
      <c r="C36" s="47"/>
      <c r="D36" s="46">
        <f>IF(C36="BUENA",3,IF(C36="REGULAR",2,IF(C36="INADECUADA",1,0)))</f>
        <v>0</v>
      </c>
      <c r="E36" s="47"/>
      <c r="F36" s="46">
        <f>IF(E36="BUENA",3,IF(E36="REGULAR",2,IF(E36="INADECUADA",1,0)))</f>
        <v>0</v>
      </c>
      <c r="G36" s="47"/>
      <c r="H36" s="46">
        <f>IF(G36="BUENA",3,IF(G36="REGULAR",2,IF(G36="INADECUADA",1,0)))</f>
        <v>0</v>
      </c>
      <c r="I36" s="47"/>
      <c r="J36" s="46">
        <f>IF(I36="BUENA",3,IF(I36="REGULAR",2,IF(I36="INADECUADA",1,0)))</f>
        <v>0</v>
      </c>
      <c r="K36" s="47"/>
      <c r="L36" s="46">
        <f>IF(K36="BUENA",3,IF(K36="REGULAR",2,IF(K36="INADECUADA",1,0)))</f>
        <v>0</v>
      </c>
      <c r="M36" s="47"/>
      <c r="N36" s="46">
        <v>3</v>
      </c>
      <c r="O36" s="45">
        <f>D36+F36+H36+J36+L36+N36</f>
        <v>3</v>
      </c>
      <c r="P36" s="44" t="str">
        <f>IF(O36&gt;=15,"NIVEL ESPERADO",IF(O36&gt;=10,"EN DESARROLLO","REQUIERE APOYO"))</f>
        <v>REQUIERE APOYO</v>
      </c>
    </row>
    <row r="37" spans="1:16" s="43" customFormat="1" ht="13.8" x14ac:dyDescent="0.3">
      <c r="A37" s="49">
        <v>30</v>
      </c>
      <c r="B37" s="75"/>
      <c r="C37" s="47"/>
      <c r="D37" s="46">
        <f>IF(C37="BUENA",3,IF(C37="REGULAR",2,IF(C37="INADECUADA",1,0)))</f>
        <v>0</v>
      </c>
      <c r="E37" s="47"/>
      <c r="F37" s="46">
        <f>IF(E37="BUENA",3,IF(E37="REGULAR",2,IF(E37="INADECUADA",1,0)))</f>
        <v>0</v>
      </c>
      <c r="G37" s="47"/>
      <c r="H37" s="46">
        <f>IF(G37="BUENA",3,IF(G37="REGULAR",2,IF(G37="INADECUADA",1,0)))</f>
        <v>0</v>
      </c>
      <c r="I37" s="47"/>
      <c r="J37" s="46">
        <f>IF(I37="BUENA",3,IF(I37="REGULAR",2,IF(I37="INADECUADA",1,0)))</f>
        <v>0</v>
      </c>
      <c r="K37" s="47"/>
      <c r="L37" s="46">
        <f>IF(K37="BUENA",3,IF(K37="REGULAR",2,IF(K37="INADECUADA",1,0)))</f>
        <v>0</v>
      </c>
      <c r="M37" s="47"/>
      <c r="N37" s="46">
        <v>3</v>
      </c>
      <c r="O37" s="45">
        <f>D37+F37+H37+J37+L37+N37</f>
        <v>3</v>
      </c>
      <c r="P37" s="44" t="str">
        <f>IF(O37&gt;=15,"NIVEL ESPERADO",IF(O37&gt;=10,"EN DESARROLLO","REQUIERE APOYO"))</f>
        <v>REQUIERE APOYO</v>
      </c>
    </row>
    <row r="38" spans="1:16" s="43" customFormat="1" ht="13.8" x14ac:dyDescent="0.3">
      <c r="A38" s="49">
        <v>31</v>
      </c>
      <c r="B38" s="75"/>
      <c r="C38" s="47"/>
      <c r="D38" s="46">
        <f>IF(C38="BUENA",3,IF(C38="REGULAR",2,IF(C38="INADECUADA",1,0)))</f>
        <v>0</v>
      </c>
      <c r="E38" s="47"/>
      <c r="F38" s="46">
        <f>IF(E38="BUENA",3,IF(E38="REGULAR",2,IF(E38="INADECUADA",1,0)))</f>
        <v>0</v>
      </c>
      <c r="G38" s="47"/>
      <c r="H38" s="46">
        <f>IF(G38="BUENA",3,IF(G38="REGULAR",2,IF(G38="INADECUADA",1,0)))</f>
        <v>0</v>
      </c>
      <c r="I38" s="47"/>
      <c r="J38" s="46">
        <f>IF(I38="BUENA",3,IF(I38="REGULAR",2,IF(I38="INADECUADA",1,0)))</f>
        <v>0</v>
      </c>
      <c r="K38" s="47"/>
      <c r="L38" s="46">
        <f>IF(K38="BUENA",3,IF(K38="REGULAR",2,IF(K38="INADECUADA",1,0)))</f>
        <v>0</v>
      </c>
      <c r="M38" s="47"/>
      <c r="N38" s="46">
        <v>3</v>
      </c>
      <c r="O38" s="45">
        <f>D38+F38+H38+J38+L38+N38</f>
        <v>3</v>
      </c>
      <c r="P38" s="44" t="str">
        <f>IF(O38&gt;=15,"NIVEL ESPERADO",IF(O38&gt;=10,"EN DESARROLLO","REQUIERE APOYO"))</f>
        <v>REQUIERE APOYO</v>
      </c>
    </row>
    <row r="39" spans="1:16" s="43" customFormat="1" ht="13.8" x14ac:dyDescent="0.3">
      <c r="A39" s="49">
        <v>32</v>
      </c>
      <c r="B39" s="75"/>
      <c r="C39" s="64"/>
      <c r="D39" s="65">
        <f>IF(C39="BUENA",3,IF(C39="REGULAR",2,IF(C39="INADECUADA",1,0)))</f>
        <v>0</v>
      </c>
      <c r="E39" s="64"/>
      <c r="F39" s="65">
        <f>IF(E39="BUENA",3,IF(E39="REGULAR",2,IF(E39="INADECUADA",1,0)))</f>
        <v>0</v>
      </c>
      <c r="G39" s="64"/>
      <c r="H39" s="65">
        <f>IF(G39="BUENA",3,IF(G39="REGULAR",2,IF(G39="INADECUADA",1,0)))</f>
        <v>0</v>
      </c>
      <c r="I39" s="64"/>
      <c r="J39" s="65">
        <f>IF(I39="BUENA",3,IF(I39="REGULAR",2,IF(I39="INADECUADA",1,0)))</f>
        <v>0</v>
      </c>
      <c r="K39" s="64"/>
      <c r="L39" s="65">
        <f>IF(K39="BUENA",3,IF(K39="REGULAR",2,IF(K39="INADECUADA",1,0)))</f>
        <v>0</v>
      </c>
      <c r="M39" s="64"/>
      <c r="N39" s="65">
        <v>3</v>
      </c>
      <c r="O39" s="66">
        <f>D39+F39+H39+J39+L39+N39</f>
        <v>3</v>
      </c>
      <c r="P39" s="67" t="str">
        <f>IF(O39&gt;=15,"NIVEL ESPERADO",IF(O39&gt;=10,"EN DESARROLLO","REQUIERE APOYO"))</f>
        <v>REQUIERE APOYO</v>
      </c>
    </row>
    <row r="40" spans="1:16" s="43" customFormat="1" ht="13.8" x14ac:dyDescent="0.3">
      <c r="A40" s="48">
        <v>33</v>
      </c>
      <c r="B40" s="76"/>
      <c r="C40" s="48"/>
      <c r="D40" s="46">
        <f>IF(C40="BUENA",3,IF(C40="REGULAR",2,IF(C40="INADECUADA",1,0)))</f>
        <v>0</v>
      </c>
      <c r="E40" s="48"/>
      <c r="F40" s="46">
        <f>IF(E40="BUENA",3,IF(E40="REGULAR",2,IF(E40="INADECUADA",1,0)))</f>
        <v>0</v>
      </c>
      <c r="G40" s="48"/>
      <c r="H40" s="46">
        <f>IF(G40="BUENA",3,IF(G40="REGULAR",2,IF(G40="INADECUADA",1,0)))</f>
        <v>0</v>
      </c>
      <c r="I40" s="48"/>
      <c r="J40" s="46">
        <f>IF(I40="BUENA",3,IF(I40="REGULAR",2,IF(I40="INADECUADA",1,0)))</f>
        <v>0</v>
      </c>
      <c r="K40" s="48"/>
      <c r="L40" s="46">
        <f>IF(K40="BUENA",3,IF(K40="REGULAR",2,IF(K40="INADECUADA",1,0)))</f>
        <v>0</v>
      </c>
      <c r="M40" s="48"/>
      <c r="N40" s="46">
        <v>3</v>
      </c>
      <c r="O40" s="45">
        <f>D40+F40+H40+J40+L40+N40</f>
        <v>3</v>
      </c>
      <c r="P40" s="44" t="str">
        <f>IF(O40&gt;=15,"NIVEL ESPERADO",IF(O40&gt;=10,"EN DESARROLLO","REQUIERE APOYO"))</f>
        <v>REQUIERE APOYO</v>
      </c>
    </row>
    <row r="41" spans="1:16" s="43" customFormat="1" ht="13.8" x14ac:dyDescent="0.3">
      <c r="A41" s="49"/>
      <c r="B41" s="74"/>
      <c r="C41" s="70"/>
      <c r="D41" s="71"/>
      <c r="E41" s="70"/>
      <c r="F41" s="71"/>
      <c r="G41" s="70"/>
      <c r="H41" s="71"/>
      <c r="I41" s="70"/>
      <c r="J41" s="71"/>
      <c r="K41" s="70"/>
      <c r="L41" s="71"/>
      <c r="M41" s="70"/>
      <c r="N41" s="71"/>
      <c r="O41" s="72"/>
      <c r="P41" s="73"/>
    </row>
    <row r="42" spans="1:16" s="43" customFormat="1" ht="13.8" x14ac:dyDescent="0.3">
      <c r="A42" s="49"/>
      <c r="B42" s="74"/>
      <c r="C42" s="70"/>
      <c r="D42" s="71"/>
      <c r="E42" s="70"/>
      <c r="F42" s="71"/>
      <c r="G42" s="70"/>
      <c r="H42" s="71"/>
      <c r="I42" s="70"/>
      <c r="J42" s="71"/>
      <c r="K42" s="70"/>
      <c r="L42" s="71"/>
      <c r="M42" s="70"/>
      <c r="N42" s="71"/>
      <c r="O42" s="72"/>
      <c r="P42" s="73"/>
    </row>
    <row r="43" spans="1:16" s="43" customFormat="1" ht="13.8" x14ac:dyDescent="0.3">
      <c r="A43" s="49"/>
      <c r="B43" s="74"/>
      <c r="C43" s="70"/>
      <c r="D43" s="71"/>
      <c r="E43" s="70"/>
      <c r="F43" s="71"/>
      <c r="G43" s="70"/>
      <c r="H43" s="71"/>
      <c r="I43" s="70"/>
      <c r="J43" s="71"/>
      <c r="K43" s="70"/>
      <c r="L43" s="71"/>
      <c r="M43" s="70"/>
      <c r="N43" s="71"/>
      <c r="O43" s="72"/>
      <c r="P43" s="73"/>
    </row>
    <row r="44" spans="1:16" s="43" customFormat="1" ht="13.8" x14ac:dyDescent="0.3">
      <c r="A44" s="49"/>
      <c r="B44" s="74"/>
      <c r="C44" s="70"/>
      <c r="D44" s="71"/>
      <c r="E44" s="70"/>
      <c r="F44" s="71"/>
      <c r="G44" s="70"/>
      <c r="H44" s="71"/>
      <c r="I44" s="70"/>
      <c r="J44" s="71"/>
      <c r="K44" s="70"/>
      <c r="L44" s="71"/>
      <c r="M44" s="70"/>
      <c r="N44" s="71"/>
      <c r="O44" s="72"/>
      <c r="P44" s="73"/>
    </row>
    <row r="45" spans="1:16" s="43" customFormat="1" ht="13.8" x14ac:dyDescent="0.3">
      <c r="A45" s="49"/>
      <c r="B45" s="74"/>
      <c r="C45" s="70"/>
      <c r="D45" s="71"/>
      <c r="E45" s="70"/>
      <c r="F45" s="71"/>
      <c r="G45" s="70"/>
      <c r="H45" s="71"/>
      <c r="I45" s="70"/>
      <c r="J45" s="71"/>
      <c r="K45" s="70"/>
      <c r="L45" s="71"/>
      <c r="M45" s="70"/>
      <c r="N45" s="71"/>
      <c r="O45" s="72"/>
      <c r="P45" s="73"/>
    </row>
    <row r="46" spans="1:16" s="43" customFormat="1" ht="13.8" x14ac:dyDescent="0.3">
      <c r="A46" s="49"/>
      <c r="B46" s="74"/>
      <c r="C46" s="70"/>
      <c r="D46" s="71"/>
      <c r="E46" s="70"/>
      <c r="F46" s="71"/>
      <c r="G46" s="70"/>
      <c r="H46" s="71"/>
      <c r="I46" s="70"/>
      <c r="J46" s="71"/>
      <c r="K46" s="70"/>
      <c r="L46" s="71"/>
      <c r="M46" s="70"/>
      <c r="N46" s="71"/>
      <c r="O46" s="72"/>
      <c r="P46" s="73"/>
    </row>
    <row r="47" spans="1:16" s="43" customFormat="1" ht="13.8" x14ac:dyDescent="0.3">
      <c r="A47" s="49"/>
      <c r="B47" s="74"/>
      <c r="C47" s="70"/>
      <c r="D47" s="71"/>
      <c r="E47" s="70"/>
      <c r="F47" s="71"/>
      <c r="G47" s="70"/>
      <c r="H47" s="71"/>
      <c r="I47" s="70"/>
      <c r="J47" s="71"/>
      <c r="K47" s="70"/>
      <c r="L47" s="71"/>
      <c r="M47" s="70"/>
      <c r="N47" s="71"/>
      <c r="O47" s="72"/>
      <c r="P47" s="73"/>
    </row>
    <row r="48" spans="1:16" s="43" customFormat="1" ht="13.8" x14ac:dyDescent="0.3">
      <c r="A48" s="49"/>
      <c r="B48" s="74"/>
      <c r="C48" s="70"/>
      <c r="D48" s="71"/>
      <c r="E48" s="70"/>
      <c r="F48" s="71"/>
      <c r="G48" s="70"/>
      <c r="H48" s="71"/>
      <c r="I48" s="70"/>
      <c r="J48" s="71"/>
      <c r="K48" s="70"/>
      <c r="L48" s="71"/>
      <c r="M48" s="70"/>
      <c r="N48" s="71"/>
      <c r="O48" s="72"/>
      <c r="P48" s="73"/>
    </row>
    <row r="49" spans="1:16" ht="27" customHeight="1" x14ac:dyDescent="0.3">
      <c r="A49" s="28"/>
      <c r="B49" s="28"/>
      <c r="C49" s="55" t="s">
        <v>50</v>
      </c>
      <c r="D49" s="42"/>
      <c r="E49" s="55" t="s">
        <v>49</v>
      </c>
      <c r="F49" s="42"/>
      <c r="G49" s="55" t="s">
        <v>48</v>
      </c>
      <c r="H49" s="42"/>
      <c r="I49" s="56" t="s">
        <v>47</v>
      </c>
      <c r="J49" s="42"/>
      <c r="K49" s="55" t="s">
        <v>46</v>
      </c>
      <c r="L49" s="42"/>
      <c r="M49" s="55" t="s">
        <v>45</v>
      </c>
      <c r="N49" s="19"/>
      <c r="O49" s="69" t="s">
        <v>44</v>
      </c>
      <c r="P49" s="69"/>
    </row>
    <row r="50" spans="1:16" x14ac:dyDescent="0.3">
      <c r="A50" s="19"/>
      <c r="B50" s="27" t="s">
        <v>25</v>
      </c>
      <c r="C50" s="39">
        <f>(SUM(D8:D48)/(3*$C$5))</f>
        <v>5.0505050505050504E-2</v>
      </c>
      <c r="D50" s="40"/>
      <c r="E50" s="39">
        <f>(SUM(F8:F48)/(3*$C$5))</f>
        <v>4.0404040404040407E-2</v>
      </c>
      <c r="F50" s="40"/>
      <c r="G50" s="39">
        <f>(SUM(H8:H48)/(3*$C$5))</f>
        <v>2.0202020202020204E-2</v>
      </c>
      <c r="H50" s="40"/>
      <c r="I50" s="39">
        <f>(SUM(J8:J48)/(3*$C$5))</f>
        <v>4.0404040404040407E-2</v>
      </c>
      <c r="J50" s="40"/>
      <c r="K50" s="39">
        <f>(SUM(L8:L48)/(3*$C$5))</f>
        <v>3.0303030303030304E-2</v>
      </c>
      <c r="L50" s="40"/>
      <c r="M50" s="39">
        <f>(SUM(N8:N48)/(3*$C$5))</f>
        <v>1</v>
      </c>
      <c r="N50" s="37"/>
      <c r="O50" s="38">
        <f>AVERAGE(O8:O40)</f>
        <v>3.5454545454545454</v>
      </c>
      <c r="P50" s="38"/>
    </row>
    <row r="51" spans="1:16" x14ac:dyDescent="0.3">
      <c r="A51" s="19"/>
      <c r="B51" s="19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</row>
    <row r="52" spans="1:16" x14ac:dyDescent="0.3">
      <c r="A52" s="19"/>
      <c r="B52" s="19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</row>
    <row r="53" spans="1:16" x14ac:dyDescent="0.3">
      <c r="A53" s="19"/>
      <c r="B53" s="19" t="s">
        <v>24</v>
      </c>
      <c r="C53" s="37"/>
      <c r="D53" s="37"/>
      <c r="E53" s="54" t="s">
        <v>22</v>
      </c>
      <c r="F53" s="54"/>
      <c r="G53" s="54"/>
      <c r="H53" s="37"/>
      <c r="I53" s="54" t="s">
        <v>21</v>
      </c>
      <c r="J53" s="54"/>
      <c r="K53" s="54"/>
      <c r="L53" s="37"/>
      <c r="M53" s="54" t="s">
        <v>20</v>
      </c>
      <c r="N53" s="54"/>
      <c r="O53" s="54"/>
      <c r="P53" s="37"/>
    </row>
    <row r="54" spans="1:16" x14ac:dyDescent="0.3">
      <c r="A54" s="19"/>
      <c r="B54" s="19"/>
      <c r="C54" s="37"/>
      <c r="D54" s="37"/>
      <c r="E54" s="53">
        <f>COUNTIF(P8:P48,"NIVEL ESPERADO")</f>
        <v>0</v>
      </c>
      <c r="F54" s="53"/>
      <c r="G54" s="53"/>
      <c r="H54" s="37"/>
      <c r="I54" s="53">
        <f>COUNTIF(P8:P48,"EN DESARROLLO")</f>
        <v>2</v>
      </c>
      <c r="J54" s="53"/>
      <c r="K54" s="53"/>
      <c r="L54" s="37"/>
      <c r="M54" s="53">
        <f>COUNTIF(P8:P48,"REQUIERE APOYO")</f>
        <v>31</v>
      </c>
      <c r="N54" s="53"/>
      <c r="O54" s="53"/>
      <c r="P54" s="37"/>
    </row>
    <row r="55" spans="1:16" x14ac:dyDescent="0.3">
      <c r="A55" s="28"/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</row>
    <row r="56" spans="1:16" x14ac:dyDescent="0.3">
      <c r="A56" s="30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</row>
    <row r="57" spans="1:16" x14ac:dyDescent="0.3">
      <c r="A57" s="30"/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</row>
    <row r="58" spans="1:16" x14ac:dyDescent="0.3">
      <c r="A58" s="30"/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</row>
    <row r="59" spans="1:16" x14ac:dyDescent="0.3">
      <c r="A59" s="30"/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</row>
    <row r="60" spans="1:16" x14ac:dyDescent="0.3">
      <c r="A60" s="30"/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</row>
    <row r="61" spans="1:16" x14ac:dyDescent="0.3">
      <c r="A61" s="30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</row>
    <row r="62" spans="1:16" x14ac:dyDescent="0.3">
      <c r="A62" s="30"/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</row>
    <row r="63" spans="1:16" x14ac:dyDescent="0.3">
      <c r="A63" s="30"/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</row>
    <row r="64" spans="1:16" x14ac:dyDescent="0.3">
      <c r="A64" s="30"/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</row>
    <row r="65" spans="1:16" x14ac:dyDescent="0.3">
      <c r="A65" s="30"/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</row>
    <row r="66" spans="1:16" x14ac:dyDescent="0.3">
      <c r="A66" s="30"/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</row>
    <row r="67" spans="1:16" x14ac:dyDescent="0.3">
      <c r="A67" s="30"/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</row>
    <row r="68" spans="1:16" x14ac:dyDescent="0.3">
      <c r="A68" s="30"/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</row>
    <row r="69" spans="1:16" x14ac:dyDescent="0.3">
      <c r="A69" s="30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</row>
    <row r="70" spans="1:16" x14ac:dyDescent="0.3">
      <c r="A70" s="30"/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</row>
    <row r="71" spans="1:16" x14ac:dyDescent="0.3">
      <c r="A71" s="30"/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</row>
    <row r="72" spans="1:16" x14ac:dyDescent="0.3">
      <c r="A72" s="30"/>
      <c r="B72" s="28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</row>
    <row r="73" spans="1:16" x14ac:dyDescent="0.3">
      <c r="A73" s="30"/>
      <c r="B73" s="29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</row>
    <row r="74" spans="1:16" x14ac:dyDescent="0.3">
      <c r="A74" s="30"/>
      <c r="B74" s="29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</row>
    <row r="75" spans="1:16" x14ac:dyDescent="0.3">
      <c r="A75" s="30"/>
      <c r="B75" s="29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</row>
    <row r="76" spans="1:16" x14ac:dyDescent="0.3">
      <c r="A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</row>
    <row r="77" spans="1:16" x14ac:dyDescent="0.3">
      <c r="A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</row>
    <row r="78" spans="1:16" x14ac:dyDescent="0.3">
      <c r="A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</row>
  </sheetData>
  <sheetProtection insertColumns="0" insertRows="0" deleteColumns="0" deleteRows="0"/>
  <mergeCells count="9">
    <mergeCell ref="E54:G54"/>
    <mergeCell ref="I54:K54"/>
    <mergeCell ref="M54:O54"/>
    <mergeCell ref="B2:O2"/>
    <mergeCell ref="O49:P49"/>
    <mergeCell ref="O50:P50"/>
    <mergeCell ref="E53:G53"/>
    <mergeCell ref="I53:K53"/>
    <mergeCell ref="M53:O53"/>
  </mergeCells>
  <conditionalFormatting sqref="C8:C48">
    <cfRule type="cellIs" dxfId="20" priority="16" operator="equal">
      <formula>"INADECUADA"</formula>
    </cfRule>
    <cfRule type="cellIs" dxfId="19" priority="17" operator="equal">
      <formula>"REGULAR"</formula>
    </cfRule>
    <cfRule type="cellIs" dxfId="18" priority="18" operator="equal">
      <formula>"BUENA"</formula>
    </cfRule>
  </conditionalFormatting>
  <conditionalFormatting sqref="E8:E48">
    <cfRule type="cellIs" dxfId="17" priority="13" operator="equal">
      <formula>"INADECUADA"</formula>
    </cfRule>
    <cfRule type="cellIs" dxfId="16" priority="14" operator="equal">
      <formula>"REGULAR"</formula>
    </cfRule>
    <cfRule type="cellIs" dxfId="15" priority="15" operator="equal">
      <formula>"BUENA"</formula>
    </cfRule>
  </conditionalFormatting>
  <conditionalFormatting sqref="G8:G48">
    <cfRule type="cellIs" dxfId="14" priority="10" operator="equal">
      <formula>"INADECUADA"</formula>
    </cfRule>
    <cfRule type="cellIs" dxfId="13" priority="11" operator="equal">
      <formula>"REGULAR"</formula>
    </cfRule>
    <cfRule type="cellIs" dxfId="12" priority="12" operator="equal">
      <formula>"BUENA"</formula>
    </cfRule>
  </conditionalFormatting>
  <conditionalFormatting sqref="I8:I48">
    <cfRule type="cellIs" dxfId="11" priority="7" operator="equal">
      <formula>"INADECUADA"</formula>
    </cfRule>
    <cfRule type="cellIs" dxfId="10" priority="8" operator="equal">
      <formula>"REGULAR"</formula>
    </cfRule>
    <cfRule type="cellIs" dxfId="9" priority="9" operator="equal">
      <formula>"BUENA"</formula>
    </cfRule>
  </conditionalFormatting>
  <conditionalFormatting sqref="K8:K48">
    <cfRule type="cellIs" dxfId="8" priority="4" operator="equal">
      <formula>"INADECUADA"</formula>
    </cfRule>
    <cfRule type="cellIs" dxfId="7" priority="5" operator="equal">
      <formula>"REGULAR"</formula>
    </cfRule>
    <cfRule type="cellIs" dxfId="6" priority="6" operator="equal">
      <formula>"BUENA"</formula>
    </cfRule>
  </conditionalFormatting>
  <conditionalFormatting sqref="M8:M48">
    <cfRule type="cellIs" dxfId="5" priority="1" operator="equal">
      <formula>"INADECUADA"</formula>
    </cfRule>
    <cfRule type="cellIs" dxfId="4" priority="2" operator="equal">
      <formula>"REGULAR"</formula>
    </cfRule>
    <cfRule type="cellIs" dxfId="3" priority="3" operator="equal">
      <formula>"BUENA"</formula>
    </cfRule>
  </conditionalFormatting>
  <conditionalFormatting sqref="O8:O48">
    <cfRule type="colorScale" priority="1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dataValidations count="1">
    <dataValidation type="list" allowBlank="1" showInputMessage="1" showErrorMessage="1" sqref="E8:E48 M8:M48 G8:G48 I8:I48 K8:K48 C8:C48" xr:uid="{00000000-0002-0000-0000-000000000000}">
      <formula1>"BUENA, REGULAR, INADECUADA"</formula1>
    </dataValidation>
  </dataValidations>
  <pageMargins left="0.7" right="0.7" top="0.43" bottom="0.36" header="0.3" footer="0.3"/>
  <pageSetup scale="95" orientation="landscape" horizontalDpi="0" verticalDpi="0" copies="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9C8EC5-1DCB-48B5-96DF-34594FC37768}">
  <dimension ref="A1:O75"/>
  <sheetViews>
    <sheetView topLeftCell="A36" zoomScale="70" zoomScaleNormal="70" workbookViewId="0">
      <selection activeCell="B6" sqref="B6:B38"/>
    </sheetView>
  </sheetViews>
  <sheetFormatPr baseColWidth="10" defaultRowHeight="14.4" x14ac:dyDescent="0.3"/>
  <cols>
    <col min="1" max="1" width="9.33203125" customWidth="1"/>
    <col min="2" max="2" width="38.44140625" customWidth="1"/>
    <col min="3" max="12" width="5.77734375" customWidth="1"/>
    <col min="14" max="14" width="19.44140625" customWidth="1"/>
  </cols>
  <sheetData>
    <row r="1" spans="1:15" ht="18" x14ac:dyDescent="0.35">
      <c r="A1" s="19"/>
      <c r="B1" s="19"/>
      <c r="C1" s="20"/>
      <c r="D1" s="20"/>
      <c r="E1" s="20"/>
      <c r="F1" s="20"/>
      <c r="G1" s="20"/>
      <c r="H1" s="20"/>
      <c r="I1" s="20"/>
      <c r="J1" s="20"/>
      <c r="K1" s="20"/>
      <c r="L1" s="19"/>
      <c r="M1" s="19"/>
      <c r="N1" s="19"/>
      <c r="O1" s="19"/>
    </row>
    <row r="2" spans="1:15" ht="18" x14ac:dyDescent="0.35">
      <c r="A2" s="19" t="s">
        <v>10</v>
      </c>
      <c r="B2" s="21"/>
      <c r="C2" s="20"/>
      <c r="D2" s="20"/>
      <c r="E2" s="20"/>
      <c r="F2" s="20"/>
      <c r="G2" s="20"/>
      <c r="H2" s="20"/>
      <c r="I2" s="20"/>
      <c r="J2" s="20"/>
      <c r="K2" s="20"/>
      <c r="L2" s="19"/>
      <c r="M2" s="19"/>
      <c r="N2" s="19"/>
      <c r="O2" s="19"/>
    </row>
    <row r="3" spans="1:15" x14ac:dyDescent="0.3">
      <c r="A3" s="19" t="s">
        <v>11</v>
      </c>
      <c r="B3" s="21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</row>
    <row r="4" spans="1:15" x14ac:dyDescent="0.3">
      <c r="A4" s="19"/>
      <c r="B4" s="19"/>
      <c r="C4" s="22" t="s">
        <v>12</v>
      </c>
      <c r="D4" s="22"/>
      <c r="E4" s="22"/>
      <c r="F4" s="22"/>
      <c r="G4" s="22"/>
      <c r="H4" s="22"/>
      <c r="I4" s="22"/>
      <c r="J4" s="22"/>
      <c r="K4" s="22"/>
      <c r="L4" s="22"/>
      <c r="M4" s="19"/>
      <c r="N4" s="19"/>
      <c r="O4" s="19"/>
    </row>
    <row r="5" spans="1:15" ht="65.400000000000006" customHeight="1" x14ac:dyDescent="0.35">
      <c r="A5" s="81" t="s">
        <v>13</v>
      </c>
      <c r="B5" s="82" t="s">
        <v>14</v>
      </c>
      <c r="C5" s="83">
        <v>1</v>
      </c>
      <c r="D5" s="83">
        <v>2</v>
      </c>
      <c r="E5" s="83">
        <v>3</v>
      </c>
      <c r="F5" s="83">
        <v>4</v>
      </c>
      <c r="G5" s="83">
        <v>5</v>
      </c>
      <c r="H5" s="83">
        <v>6</v>
      </c>
      <c r="I5" s="83">
        <v>7</v>
      </c>
      <c r="J5" s="83">
        <v>8</v>
      </c>
      <c r="K5" s="83">
        <v>9</v>
      </c>
      <c r="L5" s="83">
        <v>10</v>
      </c>
      <c r="M5" s="84" t="s">
        <v>15</v>
      </c>
      <c r="N5" s="85" t="s">
        <v>16</v>
      </c>
      <c r="O5" s="19"/>
    </row>
    <row r="6" spans="1:15" ht="18" x14ac:dyDescent="0.35">
      <c r="A6" s="86">
        <v>1</v>
      </c>
      <c r="B6" s="17"/>
      <c r="C6" s="87"/>
      <c r="D6" s="87"/>
      <c r="E6" s="87"/>
      <c r="F6" s="87"/>
      <c r="G6" s="87"/>
      <c r="H6" s="87">
        <v>1</v>
      </c>
      <c r="I6" s="87">
        <v>1</v>
      </c>
      <c r="J6" s="87" t="s">
        <v>17</v>
      </c>
      <c r="K6" s="87"/>
      <c r="L6" s="87">
        <v>1</v>
      </c>
      <c r="M6" s="88">
        <f>(10)-COUNTBLANK(C6:L6)</f>
        <v>4</v>
      </c>
      <c r="N6" s="86" t="str">
        <f>IF(M6&gt;=8,"NIVEL ESPERADO",IF(M6&gt;=5,"EN DESARROLLO", IF(M6=0, "NO CALIFICADO", "REQUIERE APOYO")))</f>
        <v>REQUIERE APOYO</v>
      </c>
      <c r="O6" s="19"/>
    </row>
    <row r="7" spans="1:15" ht="18" x14ac:dyDescent="0.35">
      <c r="A7" s="86">
        <v>2</v>
      </c>
      <c r="B7" s="17"/>
      <c r="C7" s="87"/>
      <c r="D7" s="87"/>
      <c r="E7" s="87"/>
      <c r="F7" s="87"/>
      <c r="G7" s="87"/>
      <c r="H7" s="87"/>
      <c r="I7" s="87"/>
      <c r="J7" s="87"/>
      <c r="K7" s="87"/>
      <c r="L7" s="87">
        <v>1</v>
      </c>
      <c r="M7" s="88">
        <f t="shared" ref="M7:M46" si="0">(10)-COUNTBLANK(C7:L7)</f>
        <v>1</v>
      </c>
      <c r="N7" s="86" t="str">
        <f t="shared" ref="N7:N46" si="1">IF(M7&gt;=8,"NIVEL ESPERADO",IF(M7&gt;=5,"EN DESARROLLO", IF(M7=0, "NO CALIFICADO", "REQUIERE APOYO")))</f>
        <v>REQUIERE APOYO</v>
      </c>
      <c r="O7" s="19"/>
    </row>
    <row r="8" spans="1:15" ht="18" x14ac:dyDescent="0.35">
      <c r="A8" s="86">
        <v>3</v>
      </c>
      <c r="B8" s="17"/>
      <c r="C8" s="87"/>
      <c r="D8" s="87"/>
      <c r="E8" s="87"/>
      <c r="F8" s="87"/>
      <c r="G8" s="87"/>
      <c r="H8" s="87"/>
      <c r="I8" s="87"/>
      <c r="J8" s="87"/>
      <c r="K8" s="87"/>
      <c r="L8" s="87">
        <v>1</v>
      </c>
      <c r="M8" s="88">
        <f t="shared" si="0"/>
        <v>1</v>
      </c>
      <c r="N8" s="86" t="str">
        <f t="shared" si="1"/>
        <v>REQUIERE APOYO</v>
      </c>
      <c r="O8" s="19"/>
    </row>
    <row r="9" spans="1:15" ht="18" x14ac:dyDescent="0.35">
      <c r="A9" s="86">
        <v>4</v>
      </c>
      <c r="B9" s="17"/>
      <c r="C9" s="87"/>
      <c r="D9" s="87"/>
      <c r="E9" s="87"/>
      <c r="F9" s="87"/>
      <c r="G9" s="87"/>
      <c r="H9" s="87"/>
      <c r="I9" s="87"/>
      <c r="J9" s="87"/>
      <c r="K9" s="87"/>
      <c r="L9" s="87">
        <v>1</v>
      </c>
      <c r="M9" s="88">
        <f t="shared" si="0"/>
        <v>1</v>
      </c>
      <c r="N9" s="86" t="str">
        <f t="shared" si="1"/>
        <v>REQUIERE APOYO</v>
      </c>
      <c r="O9" s="19"/>
    </row>
    <row r="10" spans="1:15" ht="18" x14ac:dyDescent="0.35">
      <c r="A10" s="86">
        <v>5</v>
      </c>
      <c r="B10" s="17"/>
      <c r="C10" s="87"/>
      <c r="D10" s="87"/>
      <c r="E10" s="87"/>
      <c r="F10" s="87"/>
      <c r="G10" s="87"/>
      <c r="H10" s="87"/>
      <c r="I10" s="87"/>
      <c r="J10" s="87"/>
      <c r="K10" s="87"/>
      <c r="L10" s="87">
        <v>1</v>
      </c>
      <c r="M10" s="88">
        <f t="shared" si="0"/>
        <v>1</v>
      </c>
      <c r="N10" s="86" t="str">
        <f t="shared" si="1"/>
        <v>REQUIERE APOYO</v>
      </c>
      <c r="O10" s="19"/>
    </row>
    <row r="11" spans="1:15" ht="18" x14ac:dyDescent="0.35">
      <c r="A11" s="86">
        <v>6</v>
      </c>
      <c r="B11" s="17"/>
      <c r="C11" s="87"/>
      <c r="D11" s="87"/>
      <c r="E11" s="87"/>
      <c r="F11" s="87"/>
      <c r="G11" s="87"/>
      <c r="H11" s="87"/>
      <c r="I11" s="87"/>
      <c r="J11" s="87"/>
      <c r="K11" s="87"/>
      <c r="L11" s="87">
        <v>1</v>
      </c>
      <c r="M11" s="88">
        <f t="shared" si="0"/>
        <v>1</v>
      </c>
      <c r="N11" s="86" t="str">
        <f t="shared" si="1"/>
        <v>REQUIERE APOYO</v>
      </c>
      <c r="O11" s="19"/>
    </row>
    <row r="12" spans="1:15" ht="18" x14ac:dyDescent="0.35">
      <c r="A12" s="86">
        <v>7</v>
      </c>
      <c r="B12" s="17"/>
      <c r="C12" s="87"/>
      <c r="D12" s="87"/>
      <c r="E12" s="87"/>
      <c r="F12" s="87"/>
      <c r="G12" s="87"/>
      <c r="H12" s="87"/>
      <c r="I12" s="87"/>
      <c r="J12" s="87"/>
      <c r="K12" s="87"/>
      <c r="L12" s="87">
        <v>1</v>
      </c>
      <c r="M12" s="88">
        <f t="shared" si="0"/>
        <v>1</v>
      </c>
      <c r="N12" s="86" t="str">
        <f t="shared" si="1"/>
        <v>REQUIERE APOYO</v>
      </c>
      <c r="O12" s="19"/>
    </row>
    <row r="13" spans="1:15" ht="18" x14ac:dyDescent="0.35">
      <c r="A13" s="86">
        <v>8</v>
      </c>
      <c r="B13" s="17"/>
      <c r="C13" s="87"/>
      <c r="D13" s="87"/>
      <c r="E13" s="87"/>
      <c r="F13" s="87"/>
      <c r="G13" s="87"/>
      <c r="H13" s="87"/>
      <c r="I13" s="87"/>
      <c r="J13" s="87"/>
      <c r="K13" s="87"/>
      <c r="L13" s="87">
        <v>1</v>
      </c>
      <c r="M13" s="88">
        <f t="shared" si="0"/>
        <v>1</v>
      </c>
      <c r="N13" s="86" t="str">
        <f t="shared" si="1"/>
        <v>REQUIERE APOYO</v>
      </c>
      <c r="O13" s="19"/>
    </row>
    <row r="14" spans="1:15" ht="18" x14ac:dyDescent="0.35">
      <c r="A14" s="86">
        <v>9</v>
      </c>
      <c r="B14" s="17"/>
      <c r="C14" s="87"/>
      <c r="D14" s="87"/>
      <c r="E14" s="87"/>
      <c r="F14" s="87"/>
      <c r="G14" s="87"/>
      <c r="H14" s="87"/>
      <c r="I14" s="87"/>
      <c r="J14" s="87"/>
      <c r="K14" s="87"/>
      <c r="L14" s="87">
        <v>1</v>
      </c>
      <c r="M14" s="88">
        <f t="shared" si="0"/>
        <v>1</v>
      </c>
      <c r="N14" s="86" t="str">
        <f t="shared" si="1"/>
        <v>REQUIERE APOYO</v>
      </c>
      <c r="O14" s="19"/>
    </row>
    <row r="15" spans="1:15" ht="18" x14ac:dyDescent="0.35">
      <c r="A15" s="86">
        <v>10</v>
      </c>
      <c r="B15" s="17"/>
      <c r="C15" s="87"/>
      <c r="D15" s="87"/>
      <c r="E15" s="87"/>
      <c r="F15" s="87"/>
      <c r="G15" s="87"/>
      <c r="H15" s="87"/>
      <c r="I15" s="87"/>
      <c r="J15" s="87"/>
      <c r="K15" s="87"/>
      <c r="L15" s="87">
        <v>1</v>
      </c>
      <c r="M15" s="88">
        <f t="shared" si="0"/>
        <v>1</v>
      </c>
      <c r="N15" s="86" t="str">
        <f t="shared" si="1"/>
        <v>REQUIERE APOYO</v>
      </c>
      <c r="O15" s="19"/>
    </row>
    <row r="16" spans="1:15" ht="18" x14ac:dyDescent="0.35">
      <c r="A16" s="86">
        <v>11</v>
      </c>
      <c r="B16" s="17"/>
      <c r="C16" s="87"/>
      <c r="D16" s="87"/>
      <c r="E16" s="87"/>
      <c r="F16" s="87"/>
      <c r="G16" s="87"/>
      <c r="H16" s="87"/>
      <c r="I16" s="87"/>
      <c r="J16" s="87"/>
      <c r="K16" s="87"/>
      <c r="L16" s="87">
        <v>1</v>
      </c>
      <c r="M16" s="88">
        <f t="shared" si="0"/>
        <v>1</v>
      </c>
      <c r="N16" s="86" t="str">
        <f t="shared" si="1"/>
        <v>REQUIERE APOYO</v>
      </c>
      <c r="O16" s="19"/>
    </row>
    <row r="17" spans="1:15" ht="18" x14ac:dyDescent="0.35">
      <c r="A17" s="86">
        <v>12</v>
      </c>
      <c r="B17" s="17"/>
      <c r="C17" s="87"/>
      <c r="D17" s="87"/>
      <c r="E17" s="87"/>
      <c r="F17" s="87"/>
      <c r="G17" s="87"/>
      <c r="H17" s="87"/>
      <c r="I17" s="87"/>
      <c r="J17" s="87"/>
      <c r="K17" s="87"/>
      <c r="L17" s="87">
        <v>1</v>
      </c>
      <c r="M17" s="88">
        <f t="shared" si="0"/>
        <v>1</v>
      </c>
      <c r="N17" s="86" t="str">
        <f t="shared" si="1"/>
        <v>REQUIERE APOYO</v>
      </c>
      <c r="O17" s="19"/>
    </row>
    <row r="18" spans="1:15" ht="18" x14ac:dyDescent="0.35">
      <c r="A18" s="86">
        <v>13</v>
      </c>
      <c r="B18" s="17"/>
      <c r="C18" s="87"/>
      <c r="D18" s="87"/>
      <c r="E18" s="87"/>
      <c r="F18" s="87"/>
      <c r="G18" s="87"/>
      <c r="H18" s="87"/>
      <c r="I18" s="87"/>
      <c r="J18" s="87"/>
      <c r="K18" s="87"/>
      <c r="L18" s="87">
        <v>1</v>
      </c>
      <c r="M18" s="88">
        <f t="shared" si="0"/>
        <v>1</v>
      </c>
      <c r="N18" s="86" t="str">
        <f t="shared" si="1"/>
        <v>REQUIERE APOYO</v>
      </c>
      <c r="O18" s="19"/>
    </row>
    <row r="19" spans="1:15" ht="18" x14ac:dyDescent="0.35">
      <c r="A19" s="86">
        <v>14</v>
      </c>
      <c r="B19" s="17"/>
      <c r="C19" s="87"/>
      <c r="D19" s="87"/>
      <c r="E19" s="87"/>
      <c r="F19" s="87"/>
      <c r="G19" s="87"/>
      <c r="H19" s="87"/>
      <c r="I19" s="87"/>
      <c r="J19" s="87"/>
      <c r="K19" s="87"/>
      <c r="L19" s="87">
        <v>1</v>
      </c>
      <c r="M19" s="88">
        <f t="shared" si="0"/>
        <v>1</v>
      </c>
      <c r="N19" s="86" t="str">
        <f t="shared" si="1"/>
        <v>REQUIERE APOYO</v>
      </c>
      <c r="O19" s="19"/>
    </row>
    <row r="20" spans="1:15" ht="18" x14ac:dyDescent="0.35">
      <c r="A20" s="86">
        <v>15</v>
      </c>
      <c r="B20" s="17"/>
      <c r="C20" s="87"/>
      <c r="D20" s="87"/>
      <c r="E20" s="87"/>
      <c r="F20" s="87"/>
      <c r="G20" s="87"/>
      <c r="H20" s="87"/>
      <c r="I20" s="87"/>
      <c r="J20" s="87"/>
      <c r="K20" s="87"/>
      <c r="L20" s="87">
        <v>1</v>
      </c>
      <c r="M20" s="88">
        <f t="shared" si="0"/>
        <v>1</v>
      </c>
      <c r="N20" s="86" t="str">
        <f t="shared" si="1"/>
        <v>REQUIERE APOYO</v>
      </c>
      <c r="O20" s="19"/>
    </row>
    <row r="21" spans="1:15" ht="18" x14ac:dyDescent="0.35">
      <c r="A21" s="86">
        <v>16</v>
      </c>
      <c r="B21" s="17"/>
      <c r="C21" s="87"/>
      <c r="D21" s="87"/>
      <c r="E21" s="87"/>
      <c r="F21" s="87"/>
      <c r="G21" s="87"/>
      <c r="H21" s="87"/>
      <c r="I21" s="87"/>
      <c r="J21" s="87"/>
      <c r="K21" s="87"/>
      <c r="L21" s="87">
        <v>1</v>
      </c>
      <c r="M21" s="88">
        <f t="shared" si="0"/>
        <v>1</v>
      </c>
      <c r="N21" s="86" t="str">
        <f t="shared" si="1"/>
        <v>REQUIERE APOYO</v>
      </c>
      <c r="O21" s="19"/>
    </row>
    <row r="22" spans="1:15" ht="18" x14ac:dyDescent="0.35">
      <c r="A22" s="86">
        <v>17</v>
      </c>
      <c r="B22" s="17"/>
      <c r="C22" s="87"/>
      <c r="D22" s="87"/>
      <c r="E22" s="87"/>
      <c r="F22" s="87"/>
      <c r="G22" s="87"/>
      <c r="H22" s="87"/>
      <c r="I22" s="87"/>
      <c r="J22" s="87"/>
      <c r="K22" s="87"/>
      <c r="L22" s="87">
        <v>1</v>
      </c>
      <c r="M22" s="88">
        <f t="shared" si="0"/>
        <v>1</v>
      </c>
      <c r="N22" s="86" t="str">
        <f t="shared" si="1"/>
        <v>REQUIERE APOYO</v>
      </c>
      <c r="O22" s="19"/>
    </row>
    <row r="23" spans="1:15" ht="18" x14ac:dyDescent="0.35">
      <c r="A23" s="86">
        <v>18</v>
      </c>
      <c r="B23" s="17"/>
      <c r="C23" s="87"/>
      <c r="D23" s="87"/>
      <c r="E23" s="87"/>
      <c r="F23" s="87"/>
      <c r="G23" s="87"/>
      <c r="H23" s="87"/>
      <c r="I23" s="87"/>
      <c r="J23" s="87"/>
      <c r="K23" s="87"/>
      <c r="L23" s="87">
        <v>1</v>
      </c>
      <c r="M23" s="88">
        <f t="shared" si="0"/>
        <v>1</v>
      </c>
      <c r="N23" s="86" t="str">
        <f t="shared" si="1"/>
        <v>REQUIERE APOYO</v>
      </c>
      <c r="O23" s="19"/>
    </row>
    <row r="24" spans="1:15" ht="18" x14ac:dyDescent="0.35">
      <c r="A24" s="86">
        <v>19</v>
      </c>
      <c r="B24" s="17"/>
      <c r="C24" s="87"/>
      <c r="D24" s="87"/>
      <c r="E24" s="87"/>
      <c r="F24" s="87"/>
      <c r="G24" s="87"/>
      <c r="H24" s="87"/>
      <c r="I24" s="87"/>
      <c r="J24" s="87"/>
      <c r="K24" s="87"/>
      <c r="L24" s="87">
        <v>1</v>
      </c>
      <c r="M24" s="88">
        <f t="shared" si="0"/>
        <v>1</v>
      </c>
      <c r="N24" s="86" t="str">
        <f t="shared" si="1"/>
        <v>REQUIERE APOYO</v>
      </c>
      <c r="O24" s="19"/>
    </row>
    <row r="25" spans="1:15" ht="18" x14ac:dyDescent="0.35">
      <c r="A25" s="86">
        <v>20</v>
      </c>
      <c r="B25" s="17"/>
      <c r="C25" s="87"/>
      <c r="D25" s="87"/>
      <c r="E25" s="87"/>
      <c r="F25" s="87"/>
      <c r="G25" s="87"/>
      <c r="H25" s="87"/>
      <c r="I25" s="87"/>
      <c r="J25" s="87"/>
      <c r="K25" s="87"/>
      <c r="L25" s="87">
        <v>1</v>
      </c>
      <c r="M25" s="88">
        <f t="shared" si="0"/>
        <v>1</v>
      </c>
      <c r="N25" s="86" t="str">
        <f t="shared" si="1"/>
        <v>REQUIERE APOYO</v>
      </c>
      <c r="O25" s="19"/>
    </row>
    <row r="26" spans="1:15" ht="18" x14ac:dyDescent="0.35">
      <c r="A26" s="86">
        <v>21</v>
      </c>
      <c r="B26" s="17"/>
      <c r="C26" s="87"/>
      <c r="D26" s="87"/>
      <c r="E26" s="87"/>
      <c r="F26" s="87"/>
      <c r="G26" s="87"/>
      <c r="H26" s="87"/>
      <c r="I26" s="87"/>
      <c r="J26" s="87"/>
      <c r="K26" s="87"/>
      <c r="L26" s="87">
        <v>1</v>
      </c>
      <c r="M26" s="88">
        <f t="shared" si="0"/>
        <v>1</v>
      </c>
      <c r="N26" s="86" t="str">
        <f t="shared" si="1"/>
        <v>REQUIERE APOYO</v>
      </c>
      <c r="O26" s="19"/>
    </row>
    <row r="27" spans="1:15" ht="18" x14ac:dyDescent="0.35">
      <c r="A27" s="86">
        <v>22</v>
      </c>
      <c r="B27" s="17"/>
      <c r="C27" s="87"/>
      <c r="D27" s="87"/>
      <c r="E27" s="87"/>
      <c r="F27" s="87"/>
      <c r="G27" s="87"/>
      <c r="H27" s="87"/>
      <c r="I27" s="87"/>
      <c r="J27" s="87"/>
      <c r="K27" s="87"/>
      <c r="L27" s="87">
        <v>1</v>
      </c>
      <c r="M27" s="88">
        <f t="shared" si="0"/>
        <v>1</v>
      </c>
      <c r="N27" s="86" t="str">
        <f t="shared" si="1"/>
        <v>REQUIERE APOYO</v>
      </c>
      <c r="O27" s="19"/>
    </row>
    <row r="28" spans="1:15" ht="18" x14ac:dyDescent="0.35">
      <c r="A28" s="86">
        <v>23</v>
      </c>
      <c r="B28" s="17"/>
      <c r="C28" s="87"/>
      <c r="D28" s="87"/>
      <c r="E28" s="87"/>
      <c r="F28" s="87"/>
      <c r="G28" s="87"/>
      <c r="H28" s="87"/>
      <c r="I28" s="87"/>
      <c r="J28" s="87"/>
      <c r="K28" s="87"/>
      <c r="L28" s="87">
        <v>1</v>
      </c>
      <c r="M28" s="88">
        <f t="shared" si="0"/>
        <v>1</v>
      </c>
      <c r="N28" s="86" t="str">
        <f t="shared" si="1"/>
        <v>REQUIERE APOYO</v>
      </c>
      <c r="O28" s="19"/>
    </row>
    <row r="29" spans="1:15" ht="18" x14ac:dyDescent="0.35">
      <c r="A29" s="86">
        <v>24</v>
      </c>
      <c r="B29" s="17"/>
      <c r="C29" s="87"/>
      <c r="D29" s="87"/>
      <c r="E29" s="87"/>
      <c r="F29" s="87"/>
      <c r="G29" s="87"/>
      <c r="H29" s="87"/>
      <c r="I29" s="87"/>
      <c r="J29" s="87"/>
      <c r="K29" s="87"/>
      <c r="L29" s="87">
        <v>1</v>
      </c>
      <c r="M29" s="88">
        <f t="shared" si="0"/>
        <v>1</v>
      </c>
      <c r="N29" s="86" t="str">
        <f t="shared" si="1"/>
        <v>REQUIERE APOYO</v>
      </c>
      <c r="O29" s="19"/>
    </row>
    <row r="30" spans="1:15" ht="18" x14ac:dyDescent="0.35">
      <c r="A30" s="86">
        <v>25</v>
      </c>
      <c r="B30" s="17"/>
      <c r="C30" s="87"/>
      <c r="D30" s="87"/>
      <c r="E30" s="87"/>
      <c r="F30" s="87"/>
      <c r="G30" s="87"/>
      <c r="H30" s="87"/>
      <c r="I30" s="87"/>
      <c r="J30" s="87"/>
      <c r="K30" s="87"/>
      <c r="L30" s="87">
        <v>1</v>
      </c>
      <c r="M30" s="88">
        <f t="shared" si="0"/>
        <v>1</v>
      </c>
      <c r="N30" s="86" t="str">
        <f t="shared" si="1"/>
        <v>REQUIERE APOYO</v>
      </c>
      <c r="O30" s="19"/>
    </row>
    <row r="31" spans="1:15" ht="18" x14ac:dyDescent="0.35">
      <c r="A31" s="86">
        <v>26</v>
      </c>
      <c r="B31" s="17"/>
      <c r="C31" s="87"/>
      <c r="D31" s="87"/>
      <c r="E31" s="87"/>
      <c r="F31" s="87"/>
      <c r="G31" s="87"/>
      <c r="H31" s="87"/>
      <c r="I31" s="87"/>
      <c r="J31" s="87"/>
      <c r="K31" s="87"/>
      <c r="L31" s="87">
        <v>1</v>
      </c>
      <c r="M31" s="88">
        <f t="shared" si="0"/>
        <v>1</v>
      </c>
      <c r="N31" s="86" t="str">
        <f t="shared" si="1"/>
        <v>REQUIERE APOYO</v>
      </c>
      <c r="O31" s="19"/>
    </row>
    <row r="32" spans="1:15" ht="18" x14ac:dyDescent="0.35">
      <c r="A32" s="86">
        <v>27</v>
      </c>
      <c r="B32" s="17"/>
      <c r="C32" s="87"/>
      <c r="D32" s="87"/>
      <c r="E32" s="87"/>
      <c r="F32" s="87"/>
      <c r="G32" s="87"/>
      <c r="H32" s="87"/>
      <c r="I32" s="87"/>
      <c r="J32" s="87"/>
      <c r="K32" s="87"/>
      <c r="L32" s="87">
        <v>1</v>
      </c>
      <c r="M32" s="88">
        <f t="shared" si="0"/>
        <v>1</v>
      </c>
      <c r="N32" s="86" t="str">
        <f t="shared" si="1"/>
        <v>REQUIERE APOYO</v>
      </c>
      <c r="O32" s="19"/>
    </row>
    <row r="33" spans="1:15" ht="18" x14ac:dyDescent="0.35">
      <c r="A33" s="86">
        <v>28</v>
      </c>
      <c r="B33" s="17"/>
      <c r="C33" s="87"/>
      <c r="D33" s="87"/>
      <c r="E33" s="87"/>
      <c r="F33" s="87"/>
      <c r="G33" s="87"/>
      <c r="H33" s="87"/>
      <c r="I33" s="87"/>
      <c r="J33" s="87"/>
      <c r="K33" s="87"/>
      <c r="L33" s="87">
        <v>1</v>
      </c>
      <c r="M33" s="88">
        <f t="shared" si="0"/>
        <v>1</v>
      </c>
      <c r="N33" s="86" t="str">
        <f t="shared" si="1"/>
        <v>REQUIERE APOYO</v>
      </c>
      <c r="O33" s="19"/>
    </row>
    <row r="34" spans="1:15" ht="18" x14ac:dyDescent="0.35">
      <c r="A34" s="86">
        <v>29</v>
      </c>
      <c r="B34" s="17"/>
      <c r="C34" s="87"/>
      <c r="D34" s="87"/>
      <c r="E34" s="87"/>
      <c r="F34" s="87"/>
      <c r="G34" s="87"/>
      <c r="H34" s="87"/>
      <c r="I34" s="87"/>
      <c r="J34" s="87"/>
      <c r="K34" s="87"/>
      <c r="L34" s="87">
        <v>1</v>
      </c>
      <c r="M34" s="88">
        <f t="shared" si="0"/>
        <v>1</v>
      </c>
      <c r="N34" s="86" t="str">
        <f t="shared" si="1"/>
        <v>REQUIERE APOYO</v>
      </c>
      <c r="O34" s="19"/>
    </row>
    <row r="35" spans="1:15" ht="18" x14ac:dyDescent="0.35">
      <c r="A35" s="86">
        <v>30</v>
      </c>
      <c r="B35" s="17"/>
      <c r="C35" s="87"/>
      <c r="D35" s="87"/>
      <c r="E35" s="87"/>
      <c r="F35" s="87"/>
      <c r="G35" s="87"/>
      <c r="H35" s="87"/>
      <c r="I35" s="87"/>
      <c r="J35" s="87"/>
      <c r="K35" s="87"/>
      <c r="L35" s="87">
        <v>1</v>
      </c>
      <c r="M35" s="88">
        <f t="shared" si="0"/>
        <v>1</v>
      </c>
      <c r="N35" s="86" t="str">
        <f t="shared" si="1"/>
        <v>REQUIERE APOYO</v>
      </c>
      <c r="O35" s="19"/>
    </row>
    <row r="36" spans="1:15" ht="18" x14ac:dyDescent="0.35">
      <c r="A36" s="86">
        <v>31</v>
      </c>
      <c r="B36" s="17"/>
      <c r="C36" s="87"/>
      <c r="D36" s="87"/>
      <c r="E36" s="87"/>
      <c r="F36" s="87"/>
      <c r="G36" s="87"/>
      <c r="H36" s="87"/>
      <c r="I36" s="87"/>
      <c r="J36" s="87"/>
      <c r="K36" s="87"/>
      <c r="L36" s="87">
        <v>1</v>
      </c>
      <c r="M36" s="88">
        <f t="shared" si="0"/>
        <v>1</v>
      </c>
      <c r="N36" s="86" t="str">
        <f t="shared" si="1"/>
        <v>REQUIERE APOYO</v>
      </c>
      <c r="O36" s="19"/>
    </row>
    <row r="37" spans="1:15" ht="18" x14ac:dyDescent="0.35">
      <c r="A37" s="86">
        <v>32</v>
      </c>
      <c r="B37" s="17"/>
      <c r="C37" s="87"/>
      <c r="D37" s="87"/>
      <c r="E37" s="87"/>
      <c r="F37" s="87"/>
      <c r="G37" s="87"/>
      <c r="H37" s="87"/>
      <c r="I37" s="87"/>
      <c r="J37" s="87"/>
      <c r="K37" s="87"/>
      <c r="L37" s="87">
        <v>1</v>
      </c>
      <c r="M37" s="88">
        <f t="shared" si="0"/>
        <v>1</v>
      </c>
      <c r="N37" s="86" t="str">
        <f t="shared" si="1"/>
        <v>REQUIERE APOYO</v>
      </c>
      <c r="O37" s="19"/>
    </row>
    <row r="38" spans="1:15" ht="18" x14ac:dyDescent="0.35">
      <c r="A38" s="89">
        <v>33</v>
      </c>
      <c r="B38" s="90"/>
      <c r="C38" s="91"/>
      <c r="D38" s="91"/>
      <c r="E38" s="91"/>
      <c r="F38" s="91"/>
      <c r="G38" s="91"/>
      <c r="H38" s="91"/>
      <c r="I38" s="91"/>
      <c r="J38" s="91"/>
      <c r="K38" s="91"/>
      <c r="L38" s="91">
        <v>1</v>
      </c>
      <c r="M38" s="92">
        <f t="shared" si="0"/>
        <v>1</v>
      </c>
      <c r="N38" s="89" t="str">
        <f t="shared" si="1"/>
        <v>REQUIERE APOYO</v>
      </c>
      <c r="O38" s="19"/>
    </row>
    <row r="39" spans="1:15" x14ac:dyDescent="0.3">
      <c r="A39" s="77"/>
      <c r="B39" s="77"/>
      <c r="C39" s="78"/>
      <c r="D39" s="78"/>
      <c r="E39" s="78"/>
      <c r="F39" s="78"/>
      <c r="G39" s="78"/>
      <c r="H39" s="78"/>
      <c r="I39" s="78"/>
      <c r="J39" s="78"/>
      <c r="K39" s="78"/>
      <c r="L39" s="78"/>
      <c r="M39" s="79"/>
      <c r="N39" s="80"/>
      <c r="O39" s="19"/>
    </row>
    <row r="40" spans="1:15" x14ac:dyDescent="0.3">
      <c r="A40" s="77"/>
      <c r="B40" s="77"/>
      <c r="C40" s="78"/>
      <c r="D40" s="78"/>
      <c r="E40" s="78"/>
      <c r="F40" s="78"/>
      <c r="G40" s="78"/>
      <c r="H40" s="78"/>
      <c r="I40" s="78"/>
      <c r="J40" s="78"/>
      <c r="K40" s="78"/>
      <c r="L40" s="78"/>
      <c r="M40" s="79"/>
      <c r="N40" s="77"/>
      <c r="O40" s="19"/>
    </row>
    <row r="41" spans="1:15" x14ac:dyDescent="0.3">
      <c r="A41" s="77"/>
      <c r="B41" s="77"/>
      <c r="C41" s="78"/>
      <c r="D41" s="78"/>
      <c r="E41" s="78"/>
      <c r="F41" s="78"/>
      <c r="G41" s="78"/>
      <c r="H41" s="78"/>
      <c r="I41" s="78"/>
      <c r="J41" s="78"/>
      <c r="K41" s="78"/>
      <c r="L41" s="78"/>
      <c r="M41" s="79"/>
      <c r="N41" s="77"/>
      <c r="O41" s="19"/>
    </row>
    <row r="42" spans="1:15" x14ac:dyDescent="0.3">
      <c r="A42" s="77"/>
      <c r="B42" s="77"/>
      <c r="C42" s="78"/>
      <c r="D42" s="78"/>
      <c r="E42" s="78"/>
      <c r="F42" s="78"/>
      <c r="G42" s="78"/>
      <c r="H42" s="78"/>
      <c r="I42" s="78"/>
      <c r="J42" s="78"/>
      <c r="K42" s="78"/>
      <c r="L42" s="78"/>
      <c r="M42" s="79"/>
      <c r="N42" s="77"/>
      <c r="O42" s="19"/>
    </row>
    <row r="43" spans="1:15" x14ac:dyDescent="0.3">
      <c r="A43" s="77"/>
      <c r="B43" s="77"/>
      <c r="C43" s="78"/>
      <c r="D43" s="78"/>
      <c r="E43" s="78"/>
      <c r="F43" s="78"/>
      <c r="G43" s="78"/>
      <c r="H43" s="78"/>
      <c r="I43" s="78"/>
      <c r="J43" s="78"/>
      <c r="K43" s="78"/>
      <c r="L43" s="78"/>
      <c r="M43" s="79"/>
      <c r="N43" s="77"/>
      <c r="O43" s="19"/>
    </row>
    <row r="44" spans="1:15" x14ac:dyDescent="0.3">
      <c r="A44" s="77"/>
      <c r="B44" s="77"/>
      <c r="C44" s="78"/>
      <c r="D44" s="78"/>
      <c r="E44" s="78"/>
      <c r="F44" s="78"/>
      <c r="G44" s="78"/>
      <c r="H44" s="78"/>
      <c r="I44" s="78"/>
      <c r="J44" s="78"/>
      <c r="K44" s="78"/>
      <c r="L44" s="78"/>
      <c r="M44" s="79"/>
      <c r="N44" s="77"/>
      <c r="O44" s="19"/>
    </row>
    <row r="45" spans="1:15" x14ac:dyDescent="0.3">
      <c r="A45" s="77"/>
      <c r="B45" s="77"/>
      <c r="C45" s="78"/>
      <c r="D45" s="78"/>
      <c r="E45" s="78"/>
      <c r="F45" s="78"/>
      <c r="G45" s="78"/>
      <c r="H45" s="78"/>
      <c r="I45" s="78"/>
      <c r="J45" s="78"/>
      <c r="K45" s="78"/>
      <c r="L45" s="78"/>
      <c r="M45" s="79"/>
      <c r="N45" s="77"/>
      <c r="O45" s="19"/>
    </row>
    <row r="46" spans="1:15" x14ac:dyDescent="0.3">
      <c r="A46" s="77"/>
      <c r="B46" s="77"/>
      <c r="C46" s="78"/>
      <c r="D46" s="78"/>
      <c r="E46" s="78"/>
      <c r="F46" s="78"/>
      <c r="G46" s="78"/>
      <c r="H46" s="78"/>
      <c r="I46" s="78"/>
      <c r="J46" s="78"/>
      <c r="K46" s="78"/>
      <c r="L46" s="78"/>
      <c r="M46" s="79"/>
      <c r="N46" s="77"/>
      <c r="O46" s="19"/>
    </row>
    <row r="47" spans="1:15" x14ac:dyDescent="0.3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</row>
    <row r="48" spans="1:15" x14ac:dyDescent="0.3">
      <c r="B48" t="s">
        <v>18</v>
      </c>
      <c r="C48" s="23">
        <f t="shared" ref="C48:L48" si="2">SUM(C6:C46)</f>
        <v>0</v>
      </c>
      <c r="D48" s="23">
        <f t="shared" si="2"/>
        <v>0</v>
      </c>
      <c r="E48" s="23">
        <f t="shared" si="2"/>
        <v>0</v>
      </c>
      <c r="F48" s="23">
        <f t="shared" si="2"/>
        <v>0</v>
      </c>
      <c r="G48" s="23">
        <f t="shared" si="2"/>
        <v>0</v>
      </c>
      <c r="H48" s="23">
        <f t="shared" si="2"/>
        <v>1</v>
      </c>
      <c r="I48" s="23">
        <f t="shared" si="2"/>
        <v>1</v>
      </c>
      <c r="J48" s="23">
        <f t="shared" si="2"/>
        <v>0</v>
      </c>
      <c r="K48" s="23">
        <f t="shared" si="2"/>
        <v>0</v>
      </c>
      <c r="L48" s="23">
        <f t="shared" si="2"/>
        <v>33</v>
      </c>
      <c r="O48" s="19"/>
    </row>
    <row r="49" spans="1:15" x14ac:dyDescent="0.3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</row>
    <row r="50" spans="1:15" x14ac:dyDescent="0.3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24" t="s">
        <v>19</v>
      </c>
      <c r="L50" s="24"/>
      <c r="M50" s="24"/>
      <c r="N50" s="25">
        <f>COUNTIF($N$6:$N$46,"NO CALIFICADO")</f>
        <v>0</v>
      </c>
      <c r="O50" s="19"/>
    </row>
    <row r="51" spans="1:15" x14ac:dyDescent="0.3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24" t="s">
        <v>20</v>
      </c>
      <c r="L51" s="24"/>
      <c r="M51" s="24"/>
      <c r="N51" s="25">
        <f>COUNTIF($N$6:$N$46,"REQUIERE APOYO")</f>
        <v>33</v>
      </c>
      <c r="O51" s="19"/>
    </row>
    <row r="52" spans="1:15" x14ac:dyDescent="0.3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24" t="s">
        <v>21</v>
      </c>
      <c r="L52" s="24"/>
      <c r="M52" s="24"/>
      <c r="N52" s="25">
        <f>COUNTIF($N$6:$N$46,"EN DESARROLLO")</f>
        <v>0</v>
      </c>
      <c r="O52" s="19"/>
    </row>
    <row r="53" spans="1:15" x14ac:dyDescent="0.3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24" t="s">
        <v>22</v>
      </c>
      <c r="L53" s="24"/>
      <c r="M53" s="24"/>
      <c r="N53" s="25">
        <f>COUNTIF($N$6:$N$46,"NIVEL ESPERADO")</f>
        <v>0</v>
      </c>
      <c r="O53" s="19"/>
    </row>
    <row r="54" spans="1:15" x14ac:dyDescent="0.3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</row>
    <row r="55" spans="1:15" x14ac:dyDescent="0.3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26" t="s">
        <v>23</v>
      </c>
      <c r="L55" s="26"/>
      <c r="M55" s="26"/>
      <c r="N55" s="27">
        <f>SUM(N50:N54)</f>
        <v>33</v>
      </c>
      <c r="O55" s="19"/>
    </row>
    <row r="56" spans="1:15" x14ac:dyDescent="0.3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</row>
    <row r="57" spans="1:15" x14ac:dyDescent="0.3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</row>
    <row r="58" spans="1:15" x14ac:dyDescent="0.3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</row>
    <row r="59" spans="1:15" x14ac:dyDescent="0.3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</row>
    <row r="60" spans="1:15" x14ac:dyDescent="0.3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</row>
    <row r="61" spans="1:15" x14ac:dyDescent="0.3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</row>
    <row r="62" spans="1:15" x14ac:dyDescent="0.3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</row>
    <row r="63" spans="1:15" x14ac:dyDescent="0.3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</row>
    <row r="64" spans="1:15" x14ac:dyDescent="0.3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</row>
    <row r="65" spans="1:15" x14ac:dyDescent="0.3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</row>
    <row r="66" spans="1:15" x14ac:dyDescent="0.3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</row>
    <row r="67" spans="1:15" x14ac:dyDescent="0.3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</row>
    <row r="68" spans="1:15" x14ac:dyDescent="0.3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</row>
    <row r="69" spans="1:15" x14ac:dyDescent="0.3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</row>
    <row r="72" spans="1:15" x14ac:dyDescent="0.3">
      <c r="B72" s="28"/>
    </row>
    <row r="73" spans="1:15" x14ac:dyDescent="0.3">
      <c r="B73" s="29"/>
    </row>
    <row r="74" spans="1:15" x14ac:dyDescent="0.3">
      <c r="B74" s="29"/>
    </row>
    <row r="75" spans="1:15" x14ac:dyDescent="0.3">
      <c r="B75" s="29"/>
    </row>
  </sheetData>
  <mergeCells count="6">
    <mergeCell ref="C4:L4"/>
    <mergeCell ref="K50:M50"/>
    <mergeCell ref="K51:M51"/>
    <mergeCell ref="K52:M52"/>
    <mergeCell ref="K53:M53"/>
    <mergeCell ref="K55:M55"/>
  </mergeCells>
  <conditionalFormatting sqref="N6:N46">
    <cfRule type="cellIs" dxfId="2" priority="1" operator="equal">
      <formula>"REQUIERE APOYO"</formula>
    </cfRule>
    <cfRule type="cellIs" dxfId="1" priority="2" operator="equal">
      <formula>"EN DESARROLLO"</formula>
    </cfRule>
    <cfRule type="cellIs" dxfId="0" priority="3" operator="equal">
      <formula>"NIVEL ESPERADO"</formula>
    </cfRule>
  </conditionalFormatting>
  <pageMargins left="0.7" right="0.7" top="0.75" bottom="0.75" header="0.3" footer="0.3"/>
  <pageSetup orientation="portrait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228B8D-79EA-4C31-99CF-61B6515F31C7}">
  <dimension ref="B1:AI48"/>
  <sheetViews>
    <sheetView zoomScale="36" zoomScaleNormal="70" workbookViewId="0">
      <selection activeCell="C8" sqref="C8:C40"/>
    </sheetView>
  </sheetViews>
  <sheetFormatPr baseColWidth="10" defaultRowHeight="14.4" x14ac:dyDescent="0.3"/>
  <cols>
    <col min="3" max="3" width="66.21875" customWidth="1"/>
    <col min="35" max="35" width="29.21875" customWidth="1"/>
  </cols>
  <sheetData>
    <row r="1" spans="2:35" x14ac:dyDescent="0.3">
      <c r="B1" s="16" t="s">
        <v>66</v>
      </c>
    </row>
    <row r="2" spans="2:35" ht="15" thickBot="1" x14ac:dyDescent="0.35"/>
    <row r="3" spans="2:35" ht="22.8" customHeight="1" x14ac:dyDescent="0.35">
      <c r="B3" s="107" t="s">
        <v>64</v>
      </c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08"/>
      <c r="W3" s="108"/>
      <c r="X3" s="108"/>
      <c r="Y3" s="108"/>
      <c r="Z3" s="108"/>
      <c r="AA3" s="108"/>
      <c r="AB3" s="108"/>
      <c r="AC3" s="108"/>
      <c r="AD3" s="108"/>
      <c r="AE3" s="108"/>
      <c r="AF3" s="108"/>
      <c r="AG3" s="108"/>
      <c r="AH3" s="109"/>
    </row>
    <row r="4" spans="2:35" ht="27" customHeight="1" x14ac:dyDescent="0.3">
      <c r="B4" s="124" t="s">
        <v>56</v>
      </c>
      <c r="C4" s="125"/>
      <c r="D4" s="125"/>
      <c r="E4" s="125"/>
      <c r="F4" s="125"/>
      <c r="G4" s="125"/>
      <c r="H4" s="125"/>
      <c r="I4" s="125"/>
      <c r="J4" s="125"/>
      <c r="K4" s="125"/>
      <c r="L4" s="125"/>
      <c r="M4" s="125"/>
      <c r="N4" s="125"/>
      <c r="O4" s="125"/>
      <c r="P4" s="125"/>
      <c r="Q4" s="125"/>
      <c r="R4" s="125"/>
      <c r="S4" s="125"/>
      <c r="T4" s="125"/>
      <c r="U4" s="125"/>
      <c r="V4" s="125"/>
      <c r="W4" s="125"/>
      <c r="X4" s="125"/>
      <c r="Y4" s="125"/>
      <c r="Z4" s="125"/>
      <c r="AA4" s="125"/>
      <c r="AB4" s="125"/>
      <c r="AC4" s="125"/>
      <c r="AD4" s="125"/>
      <c r="AE4" s="125"/>
      <c r="AF4" s="125"/>
      <c r="AG4" s="125"/>
      <c r="AH4" s="126"/>
    </row>
    <row r="5" spans="2:35" ht="22.2" customHeight="1" x14ac:dyDescent="0.35">
      <c r="B5" s="110" t="s">
        <v>57</v>
      </c>
      <c r="C5" s="86"/>
      <c r="D5" s="111" t="s">
        <v>58</v>
      </c>
      <c r="E5" s="111"/>
      <c r="F5" s="111"/>
      <c r="G5" s="111"/>
      <c r="H5" s="111"/>
      <c r="I5" s="111"/>
      <c r="J5" s="111"/>
      <c r="K5" s="111"/>
      <c r="L5" s="111"/>
      <c r="M5" s="111"/>
      <c r="N5" s="111"/>
      <c r="O5" s="111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2"/>
    </row>
    <row r="6" spans="2:35" ht="28.8" customHeight="1" x14ac:dyDescent="0.35">
      <c r="B6" s="110" t="s">
        <v>59</v>
      </c>
      <c r="C6" s="86"/>
      <c r="D6" s="111" t="s">
        <v>60</v>
      </c>
      <c r="E6" s="111"/>
      <c r="F6" s="111"/>
      <c r="G6" s="111"/>
      <c r="H6" s="111"/>
      <c r="I6" s="111"/>
      <c r="J6" s="111"/>
      <c r="K6" s="111"/>
      <c r="L6" s="111"/>
      <c r="M6" s="111"/>
      <c r="N6" s="111"/>
      <c r="O6" s="111"/>
      <c r="P6" s="111"/>
      <c r="Q6" s="111"/>
      <c r="R6" s="111"/>
      <c r="S6" s="111"/>
      <c r="T6" s="111"/>
      <c r="U6" s="111"/>
      <c r="V6" s="111"/>
      <c r="W6" s="111"/>
      <c r="X6" s="111"/>
      <c r="Y6" s="111"/>
      <c r="Z6" s="111"/>
      <c r="AA6" s="111"/>
      <c r="AB6" s="111"/>
      <c r="AC6" s="111"/>
      <c r="AD6" s="111"/>
      <c r="AE6" s="111"/>
      <c r="AF6" s="111"/>
      <c r="AG6" s="111"/>
      <c r="AH6" s="112"/>
    </row>
    <row r="7" spans="2:35" ht="34.200000000000003" customHeight="1" x14ac:dyDescent="0.5">
      <c r="B7" s="113" t="s">
        <v>61</v>
      </c>
      <c r="C7" s="114" t="s">
        <v>62</v>
      </c>
      <c r="D7" s="114">
        <v>1</v>
      </c>
      <c r="E7" s="114">
        <v>2</v>
      </c>
      <c r="F7" s="114">
        <v>3</v>
      </c>
      <c r="G7" s="114">
        <v>4</v>
      </c>
      <c r="H7" s="114">
        <v>5</v>
      </c>
      <c r="I7" s="114">
        <v>6</v>
      </c>
      <c r="J7" s="114">
        <v>7</v>
      </c>
      <c r="K7" s="114">
        <v>8</v>
      </c>
      <c r="L7" s="114">
        <v>9</v>
      </c>
      <c r="M7" s="114">
        <v>10</v>
      </c>
      <c r="N7" s="114">
        <v>11</v>
      </c>
      <c r="O7" s="114">
        <v>12</v>
      </c>
      <c r="P7" s="114">
        <v>13</v>
      </c>
      <c r="Q7" s="114">
        <v>14</v>
      </c>
      <c r="R7" s="114">
        <v>15</v>
      </c>
      <c r="S7" s="114">
        <v>16</v>
      </c>
      <c r="T7" s="114">
        <v>17</v>
      </c>
      <c r="U7" s="114">
        <v>18</v>
      </c>
      <c r="V7" s="114">
        <v>19</v>
      </c>
      <c r="W7" s="114">
        <v>20</v>
      </c>
      <c r="X7" s="114">
        <v>21</v>
      </c>
      <c r="Y7" s="114">
        <v>22</v>
      </c>
      <c r="Z7" s="114">
        <v>23</v>
      </c>
      <c r="AA7" s="114">
        <v>24</v>
      </c>
      <c r="AB7" s="114">
        <v>25</v>
      </c>
      <c r="AC7" s="114">
        <v>26</v>
      </c>
      <c r="AD7" s="114">
        <v>27</v>
      </c>
      <c r="AE7" s="114">
        <v>28</v>
      </c>
      <c r="AF7" s="114">
        <v>29</v>
      </c>
      <c r="AG7" s="114">
        <v>30</v>
      </c>
      <c r="AH7" s="115">
        <v>31</v>
      </c>
      <c r="AI7" s="121" t="s">
        <v>65</v>
      </c>
    </row>
    <row r="8" spans="2:35" ht="28.8" x14ac:dyDescent="0.55000000000000004">
      <c r="B8" s="113">
        <v>1</v>
      </c>
      <c r="C8" s="118"/>
      <c r="D8" s="116"/>
      <c r="E8" s="116"/>
      <c r="F8" s="116"/>
      <c r="G8" s="116"/>
      <c r="H8" s="116"/>
      <c r="I8" s="116"/>
      <c r="J8" s="116"/>
      <c r="K8" s="116"/>
      <c r="L8" s="116"/>
      <c r="M8" s="116"/>
      <c r="N8" s="116"/>
      <c r="O8" s="116"/>
      <c r="P8" s="116"/>
      <c r="Q8" s="116"/>
      <c r="R8" s="116"/>
      <c r="S8" s="116"/>
      <c r="T8" s="116"/>
      <c r="U8" s="116"/>
      <c r="V8" s="116"/>
      <c r="W8" s="116"/>
      <c r="X8" s="116"/>
      <c r="Y8" s="116"/>
      <c r="Z8" s="116"/>
      <c r="AA8" s="116"/>
      <c r="AB8" s="116"/>
      <c r="AC8" s="116"/>
      <c r="AD8" s="116"/>
      <c r="AE8" s="116"/>
      <c r="AF8" s="116"/>
      <c r="AG8" s="116"/>
      <c r="AH8" s="117"/>
      <c r="AI8" s="123">
        <f>COUNTIF(D8:AH8, "x")</f>
        <v>0</v>
      </c>
    </row>
    <row r="9" spans="2:35" ht="28.8" x14ac:dyDescent="0.55000000000000004">
      <c r="B9" s="113">
        <v>2</v>
      </c>
      <c r="C9" s="118"/>
      <c r="D9" s="116"/>
      <c r="E9" s="116"/>
      <c r="F9" s="116"/>
      <c r="G9" s="116"/>
      <c r="H9" s="116"/>
      <c r="I9" s="116"/>
      <c r="J9" s="116"/>
      <c r="K9" s="116"/>
      <c r="L9" s="116"/>
      <c r="M9" s="116"/>
      <c r="N9" s="116"/>
      <c r="O9" s="116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6"/>
      <c r="AF9" s="116"/>
      <c r="AG9" s="116"/>
      <c r="AH9" s="117"/>
      <c r="AI9" s="123">
        <f t="shared" ref="AI9:AI42" si="0">COUNTIF(D9:AH9, "x")</f>
        <v>0</v>
      </c>
    </row>
    <row r="10" spans="2:35" ht="28.8" x14ac:dyDescent="0.55000000000000004">
      <c r="B10" s="113">
        <v>3</v>
      </c>
      <c r="C10" s="118"/>
      <c r="D10" s="116"/>
      <c r="E10" s="116"/>
      <c r="F10" s="116"/>
      <c r="G10" s="116"/>
      <c r="H10" s="116"/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23">
        <f t="shared" si="0"/>
        <v>0</v>
      </c>
    </row>
    <row r="11" spans="2:35" ht="28.8" x14ac:dyDescent="0.55000000000000004">
      <c r="B11" s="113">
        <v>4</v>
      </c>
      <c r="C11" s="118"/>
      <c r="D11" s="116"/>
      <c r="E11" s="116"/>
      <c r="F11" s="116"/>
      <c r="G11" s="116"/>
      <c r="H11" s="116"/>
      <c r="I11" s="116"/>
      <c r="J11" s="116"/>
      <c r="K11" s="116"/>
      <c r="L11" s="116"/>
      <c r="M11" s="116"/>
      <c r="N11" s="116"/>
      <c r="O11" s="116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/>
      <c r="AA11" s="116"/>
      <c r="AB11" s="116"/>
      <c r="AC11" s="116"/>
      <c r="AD11" s="116"/>
      <c r="AE11" s="116"/>
      <c r="AF11" s="116"/>
      <c r="AG11" s="116"/>
      <c r="AH11" s="117"/>
      <c r="AI11" s="123">
        <f t="shared" si="0"/>
        <v>0</v>
      </c>
    </row>
    <row r="12" spans="2:35" ht="28.8" x14ac:dyDescent="0.55000000000000004">
      <c r="B12" s="113">
        <v>5</v>
      </c>
      <c r="C12" s="118"/>
      <c r="D12" s="116"/>
      <c r="E12" s="116"/>
      <c r="F12" s="116"/>
      <c r="G12" s="116"/>
      <c r="H12" s="116"/>
      <c r="I12" s="116"/>
      <c r="J12" s="116"/>
      <c r="K12" s="116"/>
      <c r="L12" s="116"/>
      <c r="M12" s="116"/>
      <c r="N12" s="116"/>
      <c r="O12" s="116"/>
      <c r="P12" s="116"/>
      <c r="Q12" s="116"/>
      <c r="R12" s="116"/>
      <c r="S12" s="116"/>
      <c r="T12" s="116"/>
      <c r="U12" s="116"/>
      <c r="V12" s="116"/>
      <c r="W12" s="116"/>
      <c r="X12" s="116"/>
      <c r="Y12" s="116"/>
      <c r="Z12" s="116"/>
      <c r="AA12" s="116"/>
      <c r="AB12" s="116"/>
      <c r="AC12" s="116"/>
      <c r="AD12" s="116"/>
      <c r="AE12" s="116"/>
      <c r="AF12" s="116"/>
      <c r="AG12" s="116"/>
      <c r="AH12" s="117"/>
      <c r="AI12" s="123">
        <f t="shared" si="0"/>
        <v>0</v>
      </c>
    </row>
    <row r="13" spans="2:35" ht="28.8" x14ac:dyDescent="0.55000000000000004">
      <c r="B13" s="113">
        <v>6</v>
      </c>
      <c r="C13" s="118"/>
      <c r="D13" s="116"/>
      <c r="E13" s="116"/>
      <c r="F13" s="116"/>
      <c r="G13" s="116"/>
      <c r="H13" s="116"/>
      <c r="I13" s="116"/>
      <c r="J13" s="116"/>
      <c r="K13" s="116"/>
      <c r="L13" s="116"/>
      <c r="M13" s="116"/>
      <c r="N13" s="116"/>
      <c r="O13" s="116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/>
      <c r="AA13" s="116"/>
      <c r="AB13" s="116"/>
      <c r="AC13" s="116"/>
      <c r="AD13" s="116"/>
      <c r="AE13" s="116"/>
      <c r="AF13" s="116"/>
      <c r="AG13" s="116"/>
      <c r="AH13" s="117"/>
      <c r="AI13" s="123">
        <f t="shared" si="0"/>
        <v>0</v>
      </c>
    </row>
    <row r="14" spans="2:35" ht="28.8" x14ac:dyDescent="0.55000000000000004">
      <c r="B14" s="113">
        <v>7</v>
      </c>
      <c r="C14" s="118"/>
      <c r="D14" s="116"/>
      <c r="E14" s="116"/>
      <c r="F14" s="116"/>
      <c r="G14" s="116"/>
      <c r="H14" s="116"/>
      <c r="I14" s="116"/>
      <c r="J14" s="116"/>
      <c r="K14" s="116"/>
      <c r="L14" s="116"/>
      <c r="M14" s="116"/>
      <c r="N14" s="116"/>
      <c r="O14" s="116"/>
      <c r="P14" s="116"/>
      <c r="Q14" s="116"/>
      <c r="R14" s="116"/>
      <c r="S14" s="116"/>
      <c r="T14" s="116"/>
      <c r="U14" s="116"/>
      <c r="V14" s="116"/>
      <c r="W14" s="116"/>
      <c r="X14" s="116"/>
      <c r="Y14" s="116"/>
      <c r="Z14" s="116"/>
      <c r="AA14" s="116"/>
      <c r="AB14" s="116"/>
      <c r="AC14" s="116"/>
      <c r="AD14" s="116"/>
      <c r="AE14" s="116"/>
      <c r="AF14" s="116"/>
      <c r="AG14" s="116"/>
      <c r="AH14" s="117"/>
      <c r="AI14" s="123">
        <f t="shared" si="0"/>
        <v>0</v>
      </c>
    </row>
    <row r="15" spans="2:35" ht="28.8" x14ac:dyDescent="0.55000000000000004">
      <c r="B15" s="113">
        <v>8</v>
      </c>
      <c r="C15" s="118"/>
      <c r="D15" s="116"/>
      <c r="E15" s="116"/>
      <c r="F15" s="116"/>
      <c r="G15" s="116"/>
      <c r="H15" s="116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23">
        <f t="shared" si="0"/>
        <v>0</v>
      </c>
    </row>
    <row r="16" spans="2:35" ht="28.8" x14ac:dyDescent="0.55000000000000004">
      <c r="B16" s="113">
        <v>9</v>
      </c>
      <c r="C16" s="118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/>
      <c r="AA16" s="116"/>
      <c r="AB16" s="116"/>
      <c r="AC16" s="116"/>
      <c r="AD16" s="116"/>
      <c r="AE16" s="116"/>
      <c r="AF16" s="116"/>
      <c r="AG16" s="116"/>
      <c r="AH16" s="117"/>
      <c r="AI16" s="123">
        <f t="shared" si="0"/>
        <v>0</v>
      </c>
    </row>
    <row r="17" spans="2:35" ht="28.8" x14ac:dyDescent="0.55000000000000004">
      <c r="B17" s="113">
        <v>10</v>
      </c>
      <c r="C17" s="118"/>
      <c r="D17" s="116"/>
      <c r="E17" s="116"/>
      <c r="F17" s="116"/>
      <c r="G17" s="116"/>
      <c r="H17" s="116"/>
      <c r="I17" s="116"/>
      <c r="J17" s="116"/>
      <c r="K17" s="116"/>
      <c r="L17" s="116"/>
      <c r="M17" s="116"/>
      <c r="N17" s="116"/>
      <c r="O17" s="116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/>
      <c r="AA17" s="116"/>
      <c r="AB17" s="116"/>
      <c r="AC17" s="116"/>
      <c r="AD17" s="116"/>
      <c r="AE17" s="116"/>
      <c r="AF17" s="116"/>
      <c r="AG17" s="116"/>
      <c r="AH17" s="117"/>
      <c r="AI17" s="123">
        <f t="shared" si="0"/>
        <v>0</v>
      </c>
    </row>
    <row r="18" spans="2:35" ht="28.8" x14ac:dyDescent="0.55000000000000004">
      <c r="B18" s="113">
        <v>11</v>
      </c>
      <c r="C18" s="118"/>
      <c r="D18" s="116"/>
      <c r="E18" s="116"/>
      <c r="F18" s="116"/>
      <c r="G18" s="116"/>
      <c r="H18" s="116"/>
      <c r="I18" s="116"/>
      <c r="J18" s="116"/>
      <c r="K18" s="116"/>
      <c r="L18" s="116"/>
      <c r="M18" s="116"/>
      <c r="N18" s="116"/>
      <c r="O18" s="116"/>
      <c r="P18" s="116"/>
      <c r="Q18" s="116"/>
      <c r="R18" s="116"/>
      <c r="S18" s="116"/>
      <c r="T18" s="116"/>
      <c r="U18" s="116"/>
      <c r="V18" s="116"/>
      <c r="W18" s="116"/>
      <c r="X18" s="116"/>
      <c r="Y18" s="116"/>
      <c r="Z18" s="116"/>
      <c r="AA18" s="116"/>
      <c r="AB18" s="116"/>
      <c r="AC18" s="116"/>
      <c r="AD18" s="116"/>
      <c r="AE18" s="116"/>
      <c r="AF18" s="116"/>
      <c r="AG18" s="116"/>
      <c r="AH18" s="117"/>
      <c r="AI18" s="123">
        <f t="shared" si="0"/>
        <v>0</v>
      </c>
    </row>
    <row r="19" spans="2:35" ht="28.8" x14ac:dyDescent="0.55000000000000004">
      <c r="B19" s="113">
        <v>12</v>
      </c>
      <c r="C19" s="118"/>
      <c r="D19" s="116"/>
      <c r="E19" s="116"/>
      <c r="F19" s="116"/>
      <c r="G19" s="116"/>
      <c r="H19" s="116"/>
      <c r="I19" s="116"/>
      <c r="J19" s="116"/>
      <c r="K19" s="116"/>
      <c r="L19" s="116"/>
      <c r="M19" s="116"/>
      <c r="N19" s="116"/>
      <c r="O19" s="116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/>
      <c r="AA19" s="116"/>
      <c r="AB19" s="116"/>
      <c r="AC19" s="116"/>
      <c r="AD19" s="116"/>
      <c r="AE19" s="116"/>
      <c r="AF19" s="116"/>
      <c r="AG19" s="116"/>
      <c r="AH19" s="117"/>
      <c r="AI19" s="123">
        <f t="shared" si="0"/>
        <v>0</v>
      </c>
    </row>
    <row r="20" spans="2:35" ht="28.8" x14ac:dyDescent="0.55000000000000004">
      <c r="B20" s="113">
        <v>13</v>
      </c>
      <c r="C20" s="118"/>
      <c r="D20" s="116"/>
      <c r="E20" s="116"/>
      <c r="F20" s="116"/>
      <c r="G20" s="116"/>
      <c r="H20" s="116"/>
      <c r="I20" s="116"/>
      <c r="J20" s="116"/>
      <c r="K20" s="116"/>
      <c r="L20" s="116"/>
      <c r="M20" s="116"/>
      <c r="N20" s="116"/>
      <c r="O20" s="116"/>
      <c r="P20" s="116"/>
      <c r="Q20" s="116"/>
      <c r="R20" s="116"/>
      <c r="S20" s="116"/>
      <c r="T20" s="116"/>
      <c r="U20" s="116"/>
      <c r="V20" s="116"/>
      <c r="W20" s="116"/>
      <c r="X20" s="116"/>
      <c r="Y20" s="116"/>
      <c r="Z20" s="116"/>
      <c r="AA20" s="116"/>
      <c r="AB20" s="116"/>
      <c r="AC20" s="116"/>
      <c r="AD20" s="116"/>
      <c r="AE20" s="116"/>
      <c r="AF20" s="116"/>
      <c r="AG20" s="116"/>
      <c r="AH20" s="117"/>
      <c r="AI20" s="123">
        <f t="shared" si="0"/>
        <v>0</v>
      </c>
    </row>
    <row r="21" spans="2:35" ht="28.8" x14ac:dyDescent="0.55000000000000004">
      <c r="B21" s="113">
        <v>14</v>
      </c>
      <c r="C21" s="118"/>
      <c r="D21" s="116"/>
      <c r="E21" s="116"/>
      <c r="F21" s="116"/>
      <c r="G21" s="116"/>
      <c r="H21" s="116"/>
      <c r="I21" s="116"/>
      <c r="J21" s="116"/>
      <c r="K21" s="116"/>
      <c r="L21" s="116"/>
      <c r="M21" s="116"/>
      <c r="N21" s="116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A21" s="116"/>
      <c r="AB21" s="116"/>
      <c r="AC21" s="116"/>
      <c r="AD21" s="116"/>
      <c r="AE21" s="116"/>
      <c r="AF21" s="116"/>
      <c r="AG21" s="116"/>
      <c r="AH21" s="117"/>
      <c r="AI21" s="123">
        <f t="shared" si="0"/>
        <v>0</v>
      </c>
    </row>
    <row r="22" spans="2:35" ht="28.8" x14ac:dyDescent="0.55000000000000004">
      <c r="B22" s="113">
        <v>15</v>
      </c>
      <c r="C22" s="118"/>
      <c r="D22" s="116"/>
      <c r="E22" s="116"/>
      <c r="F22" s="116"/>
      <c r="G22" s="116"/>
      <c r="H22" s="116"/>
      <c r="I22" s="116"/>
      <c r="J22" s="116"/>
      <c r="K22" s="116"/>
      <c r="L22" s="116"/>
      <c r="M22" s="116"/>
      <c r="N22" s="116"/>
      <c r="O22" s="116"/>
      <c r="P22" s="116"/>
      <c r="Q22" s="116"/>
      <c r="R22" s="116"/>
      <c r="S22" s="116"/>
      <c r="T22" s="116"/>
      <c r="U22" s="116"/>
      <c r="V22" s="116"/>
      <c r="W22" s="116"/>
      <c r="X22" s="116"/>
      <c r="Y22" s="116"/>
      <c r="Z22" s="116"/>
      <c r="AA22" s="116"/>
      <c r="AB22" s="116"/>
      <c r="AC22" s="116"/>
      <c r="AD22" s="116"/>
      <c r="AE22" s="116"/>
      <c r="AF22" s="116"/>
      <c r="AG22" s="116"/>
      <c r="AH22" s="117"/>
      <c r="AI22" s="123">
        <f t="shared" si="0"/>
        <v>0</v>
      </c>
    </row>
    <row r="23" spans="2:35" ht="28.8" x14ac:dyDescent="0.55000000000000004">
      <c r="B23" s="113">
        <v>16</v>
      </c>
      <c r="C23" s="118"/>
      <c r="D23" s="116"/>
      <c r="E23" s="116"/>
      <c r="F23" s="116"/>
      <c r="G23" s="116"/>
      <c r="H23" s="116"/>
      <c r="I23" s="116"/>
      <c r="J23" s="116"/>
      <c r="K23" s="116"/>
      <c r="L23" s="116"/>
      <c r="M23" s="116"/>
      <c r="N23" s="116"/>
      <c r="O23" s="116"/>
      <c r="P23" s="116"/>
      <c r="Q23" s="116"/>
      <c r="R23" s="116"/>
      <c r="S23" s="116"/>
      <c r="T23" s="116"/>
      <c r="U23" s="116"/>
      <c r="V23" s="116"/>
      <c r="W23" s="116"/>
      <c r="X23" s="116"/>
      <c r="Y23" s="116"/>
      <c r="Z23" s="116"/>
      <c r="AA23" s="116"/>
      <c r="AB23" s="116"/>
      <c r="AC23" s="116"/>
      <c r="AD23" s="116"/>
      <c r="AE23" s="116"/>
      <c r="AF23" s="116"/>
      <c r="AG23" s="116"/>
      <c r="AH23" s="117"/>
      <c r="AI23" s="123">
        <f t="shared" si="0"/>
        <v>0</v>
      </c>
    </row>
    <row r="24" spans="2:35" ht="28.8" x14ac:dyDescent="0.55000000000000004">
      <c r="B24" s="113">
        <v>17</v>
      </c>
      <c r="C24" s="118"/>
      <c r="D24" s="116"/>
      <c r="E24" s="116"/>
      <c r="F24" s="116"/>
      <c r="G24" s="116"/>
      <c r="H24" s="116"/>
      <c r="I24" s="116"/>
      <c r="J24" s="116"/>
      <c r="K24" s="116"/>
      <c r="L24" s="116"/>
      <c r="M24" s="116"/>
      <c r="N24" s="116"/>
      <c r="O24" s="116"/>
      <c r="P24" s="116"/>
      <c r="Q24" s="116"/>
      <c r="R24" s="116"/>
      <c r="S24" s="116"/>
      <c r="T24" s="116"/>
      <c r="U24" s="116"/>
      <c r="V24" s="116"/>
      <c r="W24" s="116"/>
      <c r="X24" s="116"/>
      <c r="Y24" s="116"/>
      <c r="Z24" s="116"/>
      <c r="AA24" s="116"/>
      <c r="AB24" s="116"/>
      <c r="AC24" s="116"/>
      <c r="AD24" s="116"/>
      <c r="AE24" s="116"/>
      <c r="AF24" s="116"/>
      <c r="AG24" s="116"/>
      <c r="AH24" s="117"/>
      <c r="AI24" s="123">
        <f t="shared" si="0"/>
        <v>0</v>
      </c>
    </row>
    <row r="25" spans="2:35" ht="28.8" x14ac:dyDescent="0.55000000000000004">
      <c r="B25" s="113">
        <v>18</v>
      </c>
      <c r="C25" s="118"/>
      <c r="D25" s="116"/>
      <c r="E25" s="116"/>
      <c r="F25" s="116"/>
      <c r="G25" s="116"/>
      <c r="H25" s="116"/>
      <c r="I25" s="116"/>
      <c r="J25" s="116"/>
      <c r="K25" s="116"/>
      <c r="L25" s="116"/>
      <c r="M25" s="116"/>
      <c r="N25" s="116"/>
      <c r="O25" s="116"/>
      <c r="P25" s="116"/>
      <c r="Q25" s="116"/>
      <c r="R25" s="116"/>
      <c r="S25" s="116"/>
      <c r="T25" s="116"/>
      <c r="U25" s="116"/>
      <c r="V25" s="116"/>
      <c r="W25" s="116"/>
      <c r="X25" s="116"/>
      <c r="Y25" s="116"/>
      <c r="Z25" s="116"/>
      <c r="AA25" s="116"/>
      <c r="AB25" s="116"/>
      <c r="AC25" s="116"/>
      <c r="AD25" s="116"/>
      <c r="AE25" s="116"/>
      <c r="AF25" s="116"/>
      <c r="AG25" s="116"/>
      <c r="AH25" s="117"/>
      <c r="AI25" s="123">
        <f t="shared" si="0"/>
        <v>0</v>
      </c>
    </row>
    <row r="26" spans="2:35" ht="28.8" x14ac:dyDescent="0.55000000000000004">
      <c r="B26" s="113">
        <v>19</v>
      </c>
      <c r="C26" s="118"/>
      <c r="D26" s="116"/>
      <c r="E26" s="116"/>
      <c r="F26" s="116"/>
      <c r="G26" s="116"/>
      <c r="H26" s="116"/>
      <c r="I26" s="116"/>
      <c r="J26" s="116"/>
      <c r="K26" s="116"/>
      <c r="L26" s="116"/>
      <c r="M26" s="116"/>
      <c r="N26" s="116"/>
      <c r="O26" s="116"/>
      <c r="P26" s="116"/>
      <c r="Q26" s="116"/>
      <c r="R26" s="116"/>
      <c r="S26" s="116"/>
      <c r="T26" s="116"/>
      <c r="U26" s="116"/>
      <c r="V26" s="116"/>
      <c r="W26" s="116"/>
      <c r="X26" s="116"/>
      <c r="Y26" s="116"/>
      <c r="Z26" s="116"/>
      <c r="AA26" s="116"/>
      <c r="AB26" s="116"/>
      <c r="AC26" s="116"/>
      <c r="AD26" s="116"/>
      <c r="AE26" s="116"/>
      <c r="AF26" s="116"/>
      <c r="AG26" s="116"/>
      <c r="AH26" s="117"/>
      <c r="AI26" s="123">
        <f t="shared" si="0"/>
        <v>0</v>
      </c>
    </row>
    <row r="27" spans="2:35" ht="28.8" x14ac:dyDescent="0.55000000000000004">
      <c r="B27" s="113">
        <v>20</v>
      </c>
      <c r="C27" s="118"/>
      <c r="D27" s="116"/>
      <c r="E27" s="116"/>
      <c r="F27" s="116"/>
      <c r="G27" s="116"/>
      <c r="H27" s="116"/>
      <c r="I27" s="116"/>
      <c r="J27" s="116"/>
      <c r="K27" s="116"/>
      <c r="L27" s="116"/>
      <c r="M27" s="116"/>
      <c r="N27" s="116"/>
      <c r="O27" s="116"/>
      <c r="P27" s="116"/>
      <c r="Q27" s="116"/>
      <c r="R27" s="116"/>
      <c r="S27" s="116"/>
      <c r="T27" s="116"/>
      <c r="U27" s="116"/>
      <c r="V27" s="116"/>
      <c r="W27" s="116"/>
      <c r="X27" s="116"/>
      <c r="Y27" s="116"/>
      <c r="Z27" s="116"/>
      <c r="AA27" s="116"/>
      <c r="AB27" s="116"/>
      <c r="AC27" s="116"/>
      <c r="AD27" s="116"/>
      <c r="AE27" s="116"/>
      <c r="AF27" s="116"/>
      <c r="AG27" s="116"/>
      <c r="AH27" s="117"/>
      <c r="AI27" s="123">
        <f t="shared" si="0"/>
        <v>0</v>
      </c>
    </row>
    <row r="28" spans="2:35" ht="28.8" x14ac:dyDescent="0.55000000000000004">
      <c r="B28" s="113">
        <v>21</v>
      </c>
      <c r="C28" s="118"/>
      <c r="D28" s="116"/>
      <c r="E28" s="116"/>
      <c r="F28" s="116"/>
      <c r="G28" s="116"/>
      <c r="H28" s="116"/>
      <c r="I28" s="116"/>
      <c r="J28" s="116"/>
      <c r="K28" s="116"/>
      <c r="L28" s="116"/>
      <c r="M28" s="116"/>
      <c r="N28" s="116"/>
      <c r="O28" s="116"/>
      <c r="P28" s="116"/>
      <c r="Q28" s="116"/>
      <c r="R28" s="116"/>
      <c r="S28" s="116"/>
      <c r="T28" s="116"/>
      <c r="U28" s="116"/>
      <c r="V28" s="116"/>
      <c r="W28" s="116"/>
      <c r="X28" s="116"/>
      <c r="Y28" s="116"/>
      <c r="Z28" s="116"/>
      <c r="AA28" s="116"/>
      <c r="AB28" s="116"/>
      <c r="AC28" s="116"/>
      <c r="AD28" s="116"/>
      <c r="AE28" s="116"/>
      <c r="AF28" s="116"/>
      <c r="AG28" s="116"/>
      <c r="AH28" s="117"/>
      <c r="AI28" s="123">
        <f t="shared" si="0"/>
        <v>0</v>
      </c>
    </row>
    <row r="29" spans="2:35" ht="28.8" x14ac:dyDescent="0.55000000000000004">
      <c r="B29" s="113">
        <v>22</v>
      </c>
      <c r="C29" s="118"/>
      <c r="D29" s="116"/>
      <c r="E29" s="116"/>
      <c r="F29" s="116"/>
      <c r="G29" s="116"/>
      <c r="H29" s="116"/>
      <c r="I29" s="116"/>
      <c r="J29" s="116"/>
      <c r="K29" s="116"/>
      <c r="L29" s="116"/>
      <c r="M29" s="116"/>
      <c r="N29" s="116"/>
      <c r="O29" s="116"/>
      <c r="P29" s="116"/>
      <c r="Q29" s="116"/>
      <c r="R29" s="116"/>
      <c r="S29" s="116"/>
      <c r="T29" s="116"/>
      <c r="U29" s="116"/>
      <c r="V29" s="116"/>
      <c r="W29" s="116"/>
      <c r="X29" s="116"/>
      <c r="Y29" s="116"/>
      <c r="Z29" s="116"/>
      <c r="AA29" s="116"/>
      <c r="AB29" s="116"/>
      <c r="AC29" s="116"/>
      <c r="AD29" s="116"/>
      <c r="AE29" s="116"/>
      <c r="AF29" s="116"/>
      <c r="AG29" s="116"/>
      <c r="AH29" s="117"/>
      <c r="AI29" s="123">
        <f t="shared" si="0"/>
        <v>0</v>
      </c>
    </row>
    <row r="30" spans="2:35" ht="28.8" x14ac:dyDescent="0.55000000000000004">
      <c r="B30" s="113">
        <v>23</v>
      </c>
      <c r="C30" s="118"/>
      <c r="D30" s="116"/>
      <c r="E30" s="116"/>
      <c r="F30" s="116"/>
      <c r="G30" s="116"/>
      <c r="H30" s="116"/>
      <c r="I30" s="116"/>
      <c r="J30" s="116"/>
      <c r="K30" s="116"/>
      <c r="L30" s="116"/>
      <c r="M30" s="116"/>
      <c r="N30" s="116"/>
      <c r="O30" s="116"/>
      <c r="P30" s="116"/>
      <c r="Q30" s="116"/>
      <c r="R30" s="116"/>
      <c r="S30" s="116"/>
      <c r="T30" s="116"/>
      <c r="U30" s="116"/>
      <c r="V30" s="116"/>
      <c r="W30" s="116"/>
      <c r="X30" s="116"/>
      <c r="Y30" s="116"/>
      <c r="Z30" s="116"/>
      <c r="AA30" s="116"/>
      <c r="AB30" s="116"/>
      <c r="AC30" s="116"/>
      <c r="AD30" s="116"/>
      <c r="AE30" s="116"/>
      <c r="AF30" s="116"/>
      <c r="AG30" s="116"/>
      <c r="AH30" s="117"/>
      <c r="AI30" s="123">
        <f t="shared" si="0"/>
        <v>0</v>
      </c>
    </row>
    <row r="31" spans="2:35" ht="28.8" x14ac:dyDescent="0.55000000000000004">
      <c r="B31" s="113">
        <v>24</v>
      </c>
      <c r="C31" s="118"/>
      <c r="D31" s="116"/>
      <c r="E31" s="116"/>
      <c r="F31" s="116"/>
      <c r="G31" s="116"/>
      <c r="H31" s="116"/>
      <c r="I31" s="116"/>
      <c r="J31" s="116"/>
      <c r="K31" s="116"/>
      <c r="L31" s="116"/>
      <c r="M31" s="116"/>
      <c r="N31" s="116"/>
      <c r="O31" s="116"/>
      <c r="P31" s="116"/>
      <c r="Q31" s="116"/>
      <c r="R31" s="116"/>
      <c r="S31" s="116"/>
      <c r="T31" s="116"/>
      <c r="U31" s="116"/>
      <c r="V31" s="116"/>
      <c r="W31" s="116"/>
      <c r="X31" s="116"/>
      <c r="Y31" s="116"/>
      <c r="Z31" s="116"/>
      <c r="AA31" s="116"/>
      <c r="AB31" s="116"/>
      <c r="AC31" s="116"/>
      <c r="AD31" s="116"/>
      <c r="AE31" s="116"/>
      <c r="AF31" s="116"/>
      <c r="AG31" s="116"/>
      <c r="AH31" s="117"/>
      <c r="AI31" s="123">
        <f t="shared" si="0"/>
        <v>0</v>
      </c>
    </row>
    <row r="32" spans="2:35" ht="28.8" x14ac:dyDescent="0.55000000000000004">
      <c r="B32" s="113">
        <v>25</v>
      </c>
      <c r="C32" s="118"/>
      <c r="D32" s="116"/>
      <c r="E32" s="116"/>
      <c r="F32" s="116"/>
      <c r="G32" s="116"/>
      <c r="H32" s="116"/>
      <c r="I32" s="116"/>
      <c r="J32" s="116"/>
      <c r="K32" s="116"/>
      <c r="L32" s="116"/>
      <c r="M32" s="116"/>
      <c r="N32" s="116"/>
      <c r="O32" s="116"/>
      <c r="P32" s="116"/>
      <c r="Q32" s="116"/>
      <c r="R32" s="116"/>
      <c r="S32" s="116"/>
      <c r="T32" s="116"/>
      <c r="U32" s="116"/>
      <c r="V32" s="116"/>
      <c r="W32" s="116"/>
      <c r="X32" s="116"/>
      <c r="Y32" s="116"/>
      <c r="Z32" s="116"/>
      <c r="AA32" s="116"/>
      <c r="AB32" s="116"/>
      <c r="AC32" s="116"/>
      <c r="AD32" s="116"/>
      <c r="AE32" s="116"/>
      <c r="AF32" s="116"/>
      <c r="AG32" s="116"/>
      <c r="AH32" s="117"/>
      <c r="AI32" s="123">
        <f t="shared" si="0"/>
        <v>0</v>
      </c>
    </row>
    <row r="33" spans="2:35" ht="28.8" x14ac:dyDescent="0.55000000000000004">
      <c r="B33" s="113">
        <v>26</v>
      </c>
      <c r="C33" s="118"/>
      <c r="D33" s="116"/>
      <c r="E33" s="116"/>
      <c r="F33" s="116"/>
      <c r="G33" s="116"/>
      <c r="H33" s="116"/>
      <c r="I33" s="116"/>
      <c r="J33" s="116"/>
      <c r="K33" s="116"/>
      <c r="L33" s="116"/>
      <c r="M33" s="116"/>
      <c r="N33" s="116"/>
      <c r="O33" s="116"/>
      <c r="P33" s="116"/>
      <c r="Q33" s="116"/>
      <c r="R33" s="116"/>
      <c r="S33" s="116"/>
      <c r="T33" s="116"/>
      <c r="U33" s="116"/>
      <c r="V33" s="116"/>
      <c r="W33" s="116"/>
      <c r="X33" s="116"/>
      <c r="Y33" s="116"/>
      <c r="Z33" s="116"/>
      <c r="AA33" s="116"/>
      <c r="AB33" s="116"/>
      <c r="AC33" s="116"/>
      <c r="AD33" s="116"/>
      <c r="AE33" s="116"/>
      <c r="AF33" s="116"/>
      <c r="AG33" s="116"/>
      <c r="AH33" s="117"/>
      <c r="AI33" s="123">
        <f t="shared" si="0"/>
        <v>0</v>
      </c>
    </row>
    <row r="34" spans="2:35" ht="28.8" x14ac:dyDescent="0.55000000000000004">
      <c r="B34" s="113">
        <v>27</v>
      </c>
      <c r="C34" s="118"/>
      <c r="D34" s="116"/>
      <c r="E34" s="116"/>
      <c r="F34" s="116"/>
      <c r="G34" s="116"/>
      <c r="H34" s="116"/>
      <c r="I34" s="116"/>
      <c r="J34" s="116"/>
      <c r="K34" s="116"/>
      <c r="L34" s="116"/>
      <c r="M34" s="116"/>
      <c r="N34" s="116"/>
      <c r="O34" s="116"/>
      <c r="P34" s="116"/>
      <c r="Q34" s="116"/>
      <c r="R34" s="116"/>
      <c r="S34" s="116"/>
      <c r="T34" s="116"/>
      <c r="U34" s="116"/>
      <c r="V34" s="116"/>
      <c r="W34" s="116"/>
      <c r="X34" s="116"/>
      <c r="Y34" s="116"/>
      <c r="Z34" s="116"/>
      <c r="AA34" s="116"/>
      <c r="AB34" s="116"/>
      <c r="AC34" s="116"/>
      <c r="AD34" s="116"/>
      <c r="AE34" s="116"/>
      <c r="AF34" s="116"/>
      <c r="AG34" s="116"/>
      <c r="AH34" s="117"/>
      <c r="AI34" s="123">
        <f t="shared" si="0"/>
        <v>0</v>
      </c>
    </row>
    <row r="35" spans="2:35" ht="28.8" x14ac:dyDescent="0.55000000000000004">
      <c r="B35" s="113">
        <v>28</v>
      </c>
      <c r="C35" s="118"/>
      <c r="D35" s="116"/>
      <c r="E35" s="116"/>
      <c r="F35" s="116"/>
      <c r="G35" s="116"/>
      <c r="H35" s="116"/>
      <c r="I35" s="116"/>
      <c r="J35" s="116"/>
      <c r="K35" s="116"/>
      <c r="L35" s="116"/>
      <c r="M35" s="116"/>
      <c r="N35" s="116"/>
      <c r="O35" s="116"/>
      <c r="P35" s="116"/>
      <c r="Q35" s="116"/>
      <c r="R35" s="116"/>
      <c r="S35" s="116"/>
      <c r="T35" s="116"/>
      <c r="U35" s="116"/>
      <c r="V35" s="116"/>
      <c r="W35" s="116"/>
      <c r="X35" s="116"/>
      <c r="Y35" s="116"/>
      <c r="Z35" s="116"/>
      <c r="AA35" s="116"/>
      <c r="AB35" s="116"/>
      <c r="AC35" s="116"/>
      <c r="AD35" s="116"/>
      <c r="AE35" s="116"/>
      <c r="AF35" s="116"/>
      <c r="AG35" s="116"/>
      <c r="AH35" s="117"/>
      <c r="AI35" s="123">
        <f t="shared" si="0"/>
        <v>0</v>
      </c>
    </row>
    <row r="36" spans="2:35" ht="28.8" x14ac:dyDescent="0.55000000000000004">
      <c r="B36" s="113">
        <v>29</v>
      </c>
      <c r="C36" s="118"/>
      <c r="D36" s="116"/>
      <c r="E36" s="116"/>
      <c r="F36" s="116"/>
      <c r="G36" s="116"/>
      <c r="H36" s="116"/>
      <c r="I36" s="116"/>
      <c r="J36" s="116"/>
      <c r="K36" s="116"/>
      <c r="L36" s="116"/>
      <c r="M36" s="116"/>
      <c r="N36" s="116"/>
      <c r="O36" s="116"/>
      <c r="P36" s="116"/>
      <c r="Q36" s="116"/>
      <c r="R36" s="116"/>
      <c r="S36" s="116"/>
      <c r="T36" s="116"/>
      <c r="U36" s="116"/>
      <c r="V36" s="116"/>
      <c r="W36" s="116"/>
      <c r="X36" s="116"/>
      <c r="Y36" s="116"/>
      <c r="Z36" s="116"/>
      <c r="AA36" s="116"/>
      <c r="AB36" s="116"/>
      <c r="AC36" s="116"/>
      <c r="AD36" s="116"/>
      <c r="AE36" s="116"/>
      <c r="AF36" s="116"/>
      <c r="AG36" s="116"/>
      <c r="AH36" s="117"/>
      <c r="AI36" s="123">
        <f t="shared" si="0"/>
        <v>0</v>
      </c>
    </row>
    <row r="37" spans="2:35" ht="28.8" x14ac:dyDescent="0.55000000000000004">
      <c r="B37" s="113">
        <v>30</v>
      </c>
      <c r="C37" s="118"/>
      <c r="D37" s="116"/>
      <c r="E37" s="116"/>
      <c r="F37" s="116"/>
      <c r="G37" s="116"/>
      <c r="H37" s="116"/>
      <c r="I37" s="116"/>
      <c r="J37" s="116"/>
      <c r="K37" s="116"/>
      <c r="L37" s="116"/>
      <c r="M37" s="116"/>
      <c r="N37" s="116"/>
      <c r="O37" s="116"/>
      <c r="P37" s="116"/>
      <c r="Q37" s="116"/>
      <c r="R37" s="116"/>
      <c r="S37" s="116"/>
      <c r="T37" s="116"/>
      <c r="U37" s="116"/>
      <c r="V37" s="116"/>
      <c r="W37" s="116"/>
      <c r="X37" s="116"/>
      <c r="Y37" s="116"/>
      <c r="Z37" s="116"/>
      <c r="AA37" s="116"/>
      <c r="AB37" s="116"/>
      <c r="AC37" s="116"/>
      <c r="AD37" s="116"/>
      <c r="AE37" s="116"/>
      <c r="AF37" s="116"/>
      <c r="AG37" s="116"/>
      <c r="AH37" s="117"/>
      <c r="AI37" s="123">
        <f t="shared" si="0"/>
        <v>0</v>
      </c>
    </row>
    <row r="38" spans="2:35" ht="28.8" x14ac:dyDescent="0.55000000000000004">
      <c r="B38" s="113">
        <v>31</v>
      </c>
      <c r="C38" s="118"/>
      <c r="D38" s="116"/>
      <c r="E38" s="116"/>
      <c r="F38" s="116"/>
      <c r="G38" s="116"/>
      <c r="H38" s="116"/>
      <c r="I38" s="116"/>
      <c r="J38" s="116"/>
      <c r="K38" s="116"/>
      <c r="L38" s="116"/>
      <c r="M38" s="116"/>
      <c r="N38" s="116"/>
      <c r="O38" s="116"/>
      <c r="P38" s="116"/>
      <c r="Q38" s="116"/>
      <c r="R38" s="116"/>
      <c r="S38" s="116"/>
      <c r="T38" s="116"/>
      <c r="U38" s="116"/>
      <c r="V38" s="116"/>
      <c r="W38" s="116"/>
      <c r="X38" s="116"/>
      <c r="Y38" s="116"/>
      <c r="Z38" s="116"/>
      <c r="AA38" s="116"/>
      <c r="AB38" s="116"/>
      <c r="AC38" s="116"/>
      <c r="AD38" s="116"/>
      <c r="AE38" s="116"/>
      <c r="AF38" s="116"/>
      <c r="AG38" s="116"/>
      <c r="AH38" s="117"/>
      <c r="AI38" s="123">
        <f t="shared" si="0"/>
        <v>0</v>
      </c>
    </row>
    <row r="39" spans="2:35" ht="28.8" x14ac:dyDescent="0.55000000000000004">
      <c r="B39" s="113">
        <v>32</v>
      </c>
      <c r="C39" s="118"/>
      <c r="D39" s="116"/>
      <c r="E39" s="116"/>
      <c r="F39" s="116"/>
      <c r="G39" s="116"/>
      <c r="H39" s="116"/>
      <c r="I39" s="116"/>
      <c r="J39" s="116"/>
      <c r="K39" s="116"/>
      <c r="L39" s="116"/>
      <c r="M39" s="116"/>
      <c r="N39" s="116"/>
      <c r="O39" s="116"/>
      <c r="P39" s="116"/>
      <c r="Q39" s="116"/>
      <c r="R39" s="116"/>
      <c r="S39" s="116"/>
      <c r="T39" s="116"/>
      <c r="U39" s="116"/>
      <c r="V39" s="116"/>
      <c r="W39" s="116"/>
      <c r="X39" s="116"/>
      <c r="Y39" s="116"/>
      <c r="Z39" s="116"/>
      <c r="AA39" s="116"/>
      <c r="AB39" s="116"/>
      <c r="AC39" s="116"/>
      <c r="AD39" s="116"/>
      <c r="AE39" s="116"/>
      <c r="AF39" s="116"/>
      <c r="AG39" s="116"/>
      <c r="AH39" s="117"/>
      <c r="AI39" s="123">
        <f t="shared" si="0"/>
        <v>0</v>
      </c>
    </row>
    <row r="40" spans="2:35" ht="28.8" x14ac:dyDescent="0.55000000000000004">
      <c r="B40" s="113">
        <v>33</v>
      </c>
      <c r="C40" s="119"/>
      <c r="D40" s="116"/>
      <c r="E40" s="116"/>
      <c r="F40" s="116"/>
      <c r="G40" s="116"/>
      <c r="H40" s="116"/>
      <c r="I40" s="116"/>
      <c r="J40" s="116"/>
      <c r="K40" s="116"/>
      <c r="L40" s="116"/>
      <c r="M40" s="116"/>
      <c r="N40" s="116"/>
      <c r="O40" s="116"/>
      <c r="P40" s="116"/>
      <c r="Q40" s="116"/>
      <c r="R40" s="116"/>
      <c r="S40" s="116"/>
      <c r="T40" s="116"/>
      <c r="U40" s="116"/>
      <c r="V40" s="116"/>
      <c r="W40" s="116"/>
      <c r="X40" s="116"/>
      <c r="Y40" s="116"/>
      <c r="Z40" s="116"/>
      <c r="AA40" s="116"/>
      <c r="AB40" s="116"/>
      <c r="AC40" s="116"/>
      <c r="AD40" s="116"/>
      <c r="AE40" s="116"/>
      <c r="AF40" s="116"/>
      <c r="AG40" s="116"/>
      <c r="AH40" s="117"/>
      <c r="AI40" s="123">
        <f t="shared" si="0"/>
        <v>0</v>
      </c>
    </row>
    <row r="41" spans="2:35" ht="28.8" x14ac:dyDescent="0.55000000000000004">
      <c r="B41" s="93"/>
      <c r="C41" s="94"/>
      <c r="D41" s="95"/>
      <c r="E41" s="95"/>
      <c r="F41" s="95"/>
      <c r="G41" s="95"/>
      <c r="H41" s="95"/>
      <c r="I41" s="95"/>
      <c r="J41" s="95"/>
      <c r="K41" s="95"/>
      <c r="L41" s="95"/>
      <c r="M41" s="95"/>
      <c r="N41" s="95"/>
      <c r="O41" s="95"/>
      <c r="P41" s="95"/>
      <c r="Q41" s="95"/>
      <c r="R41" s="95"/>
      <c r="S41" s="95"/>
      <c r="T41" s="95"/>
      <c r="U41" s="95"/>
      <c r="V41" s="95"/>
      <c r="W41" s="95"/>
      <c r="X41" s="95"/>
      <c r="Y41" s="95"/>
      <c r="Z41" s="95"/>
      <c r="AA41" s="95"/>
      <c r="AB41" s="95"/>
      <c r="AC41" s="95"/>
      <c r="AD41" s="95"/>
      <c r="AE41" s="95"/>
      <c r="AF41" s="95"/>
      <c r="AG41" s="95"/>
      <c r="AH41" s="96"/>
      <c r="AI41" s="123"/>
    </row>
    <row r="42" spans="2:35" ht="29.4" thickBot="1" x14ac:dyDescent="0.6">
      <c r="B42" s="97"/>
      <c r="C42" s="98"/>
      <c r="D42" s="99"/>
      <c r="E42" s="99"/>
      <c r="F42" s="99"/>
      <c r="G42" s="99"/>
      <c r="H42" s="99"/>
      <c r="I42" s="99"/>
      <c r="J42" s="99"/>
      <c r="K42" s="99"/>
      <c r="L42" s="99"/>
      <c r="M42" s="99"/>
      <c r="N42" s="99"/>
      <c r="O42" s="99"/>
      <c r="P42" s="99"/>
      <c r="Q42" s="99"/>
      <c r="R42" s="99"/>
      <c r="S42" s="99"/>
      <c r="T42" s="99"/>
      <c r="U42" s="99"/>
      <c r="V42" s="99"/>
      <c r="W42" s="99"/>
      <c r="X42" s="99"/>
      <c r="Y42" s="99"/>
      <c r="Z42" s="99"/>
      <c r="AA42" s="99"/>
      <c r="AB42" s="99"/>
      <c r="AC42" s="99"/>
      <c r="AD42" s="99"/>
      <c r="AE42" s="99"/>
      <c r="AF42" s="99"/>
      <c r="AG42" s="99"/>
      <c r="AH42" s="100"/>
      <c r="AI42" s="123"/>
    </row>
    <row r="43" spans="2:35" ht="34.200000000000003" thickBot="1" x14ac:dyDescent="0.7">
      <c r="B43" s="127" t="s">
        <v>63</v>
      </c>
      <c r="C43" s="128"/>
      <c r="D43" s="128"/>
      <c r="E43" s="128"/>
      <c r="F43" s="128"/>
      <c r="G43" s="128"/>
      <c r="H43" s="128"/>
      <c r="I43" s="128"/>
      <c r="J43" s="128"/>
      <c r="K43" s="128"/>
      <c r="L43" s="128"/>
      <c r="M43" s="128"/>
      <c r="N43" s="128"/>
      <c r="O43" s="128"/>
      <c r="P43" s="128"/>
      <c r="Q43" s="128"/>
      <c r="R43" s="128"/>
      <c r="S43" s="128"/>
      <c r="T43" s="128"/>
      <c r="U43" s="128"/>
      <c r="V43" s="128"/>
      <c r="W43" s="128"/>
      <c r="X43" s="128"/>
      <c r="Y43" s="128"/>
      <c r="Z43" s="128"/>
      <c r="AA43" s="128"/>
      <c r="AB43" s="128"/>
      <c r="AC43" s="128"/>
      <c r="AD43" s="128"/>
      <c r="AE43" s="128"/>
      <c r="AF43" s="128"/>
      <c r="AG43" s="128"/>
      <c r="AH43" s="129"/>
    </row>
    <row r="44" spans="2:35" x14ac:dyDescent="0.3">
      <c r="B44" s="101"/>
      <c r="C44" s="102"/>
      <c r="D44" s="102"/>
      <c r="E44" s="102"/>
      <c r="F44" s="102"/>
      <c r="G44" s="102"/>
      <c r="H44" s="102"/>
      <c r="I44" s="102"/>
      <c r="J44" s="102"/>
      <c r="K44" s="102"/>
      <c r="L44" s="102"/>
      <c r="M44" s="102"/>
      <c r="N44" s="102"/>
      <c r="O44" s="102"/>
      <c r="P44" s="102"/>
      <c r="Q44" s="102"/>
      <c r="R44" s="102"/>
      <c r="S44" s="102"/>
      <c r="T44" s="102"/>
      <c r="U44" s="102"/>
      <c r="V44" s="102"/>
      <c r="W44" s="102"/>
      <c r="X44" s="102"/>
      <c r="Y44" s="102"/>
      <c r="Z44" s="102"/>
      <c r="AA44" s="102"/>
      <c r="AB44" s="102"/>
      <c r="AC44" s="102"/>
      <c r="AD44" s="102"/>
      <c r="AE44" s="102"/>
      <c r="AF44" s="102"/>
      <c r="AG44" s="102"/>
      <c r="AH44" s="103"/>
    </row>
    <row r="45" spans="2:35" x14ac:dyDescent="0.3">
      <c r="B45" s="101"/>
      <c r="C45" s="102"/>
      <c r="D45" s="102"/>
      <c r="E45" s="102"/>
      <c r="F45" s="102"/>
      <c r="G45" s="102"/>
      <c r="H45" s="102"/>
      <c r="I45" s="102"/>
      <c r="J45" s="102"/>
      <c r="K45" s="102"/>
      <c r="L45" s="102"/>
      <c r="M45" s="102"/>
      <c r="N45" s="102"/>
      <c r="O45" s="102"/>
      <c r="P45" s="102"/>
      <c r="Q45" s="102"/>
      <c r="R45" s="102"/>
      <c r="S45" s="102"/>
      <c r="T45" s="102"/>
      <c r="U45" s="102"/>
      <c r="V45" s="102"/>
      <c r="W45" s="102"/>
      <c r="X45" s="102"/>
      <c r="Y45" s="102"/>
      <c r="Z45" s="102"/>
      <c r="AA45" s="102"/>
      <c r="AB45" s="102"/>
      <c r="AC45" s="102"/>
      <c r="AD45" s="102"/>
      <c r="AE45" s="102"/>
      <c r="AF45" s="102"/>
      <c r="AG45" s="102"/>
      <c r="AH45" s="103"/>
    </row>
    <row r="46" spans="2:35" x14ac:dyDescent="0.3">
      <c r="B46" s="101"/>
      <c r="C46" s="102"/>
      <c r="D46" s="102"/>
      <c r="E46" s="102"/>
      <c r="F46" s="102"/>
      <c r="G46" s="102"/>
      <c r="H46" s="102"/>
      <c r="I46" s="102"/>
      <c r="J46" s="102"/>
      <c r="K46" s="102"/>
      <c r="L46" s="102"/>
      <c r="M46" s="102"/>
      <c r="N46" s="102"/>
      <c r="O46" s="102"/>
      <c r="P46" s="102"/>
      <c r="Q46" s="102"/>
      <c r="R46" s="102"/>
      <c r="S46" s="102"/>
      <c r="T46" s="102"/>
      <c r="U46" s="102"/>
      <c r="V46" s="102"/>
      <c r="W46" s="102"/>
      <c r="X46" s="102"/>
      <c r="Y46" s="102"/>
      <c r="Z46" s="102"/>
      <c r="AA46" s="102"/>
      <c r="AB46" s="102"/>
      <c r="AC46" s="102"/>
      <c r="AD46" s="102"/>
      <c r="AE46" s="102"/>
      <c r="AF46" s="102"/>
      <c r="AG46" s="102"/>
      <c r="AH46" s="103"/>
    </row>
    <row r="47" spans="2:35" x14ac:dyDescent="0.3">
      <c r="B47" s="101"/>
      <c r="C47" s="102"/>
      <c r="D47" s="102"/>
      <c r="E47" s="102"/>
      <c r="F47" s="102"/>
      <c r="G47" s="102"/>
      <c r="H47" s="102"/>
      <c r="I47" s="102"/>
      <c r="J47" s="102"/>
      <c r="K47" s="102"/>
      <c r="L47" s="102"/>
      <c r="M47" s="102"/>
      <c r="N47" s="102"/>
      <c r="O47" s="102"/>
      <c r="P47" s="102"/>
      <c r="Q47" s="102"/>
      <c r="R47" s="102"/>
      <c r="S47" s="102"/>
      <c r="T47" s="102"/>
      <c r="U47" s="102"/>
      <c r="V47" s="102"/>
      <c r="W47" s="102"/>
      <c r="X47" s="102"/>
      <c r="Y47" s="102"/>
      <c r="Z47" s="102"/>
      <c r="AA47" s="102"/>
      <c r="AB47" s="102"/>
      <c r="AC47" s="102"/>
      <c r="AD47" s="102"/>
      <c r="AE47" s="102"/>
      <c r="AF47" s="102"/>
      <c r="AG47" s="102"/>
      <c r="AH47" s="103"/>
    </row>
    <row r="48" spans="2:35" ht="15" thickBot="1" x14ac:dyDescent="0.35">
      <c r="B48" s="104"/>
      <c r="C48" s="105"/>
      <c r="D48" s="105"/>
      <c r="E48" s="105"/>
      <c r="F48" s="105"/>
      <c r="G48" s="105"/>
      <c r="H48" s="105"/>
      <c r="I48" s="105"/>
      <c r="J48" s="105"/>
      <c r="K48" s="105"/>
      <c r="L48" s="105"/>
      <c r="M48" s="105"/>
      <c r="N48" s="105"/>
      <c r="O48" s="105"/>
      <c r="P48" s="105"/>
      <c r="Q48" s="105"/>
      <c r="R48" s="105"/>
      <c r="S48" s="105"/>
      <c r="T48" s="105"/>
      <c r="U48" s="105"/>
      <c r="V48" s="105"/>
      <c r="W48" s="105"/>
      <c r="X48" s="105"/>
      <c r="Y48" s="105"/>
      <c r="Z48" s="105"/>
      <c r="AA48" s="105"/>
      <c r="AB48" s="105"/>
      <c r="AC48" s="105"/>
      <c r="AD48" s="105"/>
      <c r="AE48" s="105"/>
      <c r="AF48" s="105"/>
      <c r="AG48" s="105"/>
      <c r="AH48" s="106"/>
    </row>
  </sheetData>
  <mergeCells count="6">
    <mergeCell ref="B3:AH3"/>
    <mergeCell ref="B4:AH4"/>
    <mergeCell ref="D5:AH5"/>
    <mergeCell ref="D6:AH6"/>
    <mergeCell ref="B43:AH43"/>
    <mergeCell ref="B44:AH48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5A5DE3-BB1C-4E0A-8478-15044D1C201F}">
  <dimension ref="B1:AK48"/>
  <sheetViews>
    <sheetView topLeftCell="K1" zoomScale="44" zoomScaleNormal="70" workbookViewId="0">
      <selection activeCell="F24" sqref="F24"/>
    </sheetView>
  </sheetViews>
  <sheetFormatPr baseColWidth="10" defaultRowHeight="14.4" x14ac:dyDescent="0.3"/>
  <cols>
    <col min="3" max="3" width="66.21875" customWidth="1"/>
    <col min="35" max="35" width="29.21875" customWidth="1"/>
    <col min="36" max="36" width="32" customWidth="1"/>
    <col min="37" max="37" width="29.21875" customWidth="1"/>
  </cols>
  <sheetData>
    <row r="1" spans="2:37" x14ac:dyDescent="0.3">
      <c r="B1" s="16" t="s">
        <v>68</v>
      </c>
    </row>
    <row r="2" spans="2:37" ht="15" thickBot="1" x14ac:dyDescent="0.35">
      <c r="B2" s="16" t="s">
        <v>71</v>
      </c>
    </row>
    <row r="3" spans="2:37" ht="22.8" customHeight="1" x14ac:dyDescent="0.35">
      <c r="B3" s="107" t="s">
        <v>64</v>
      </c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08"/>
      <c r="W3" s="108"/>
      <c r="X3" s="108"/>
      <c r="Y3" s="108"/>
      <c r="Z3" s="108"/>
      <c r="AA3" s="108"/>
      <c r="AB3" s="108"/>
      <c r="AC3" s="108"/>
      <c r="AD3" s="108"/>
      <c r="AE3" s="108"/>
      <c r="AF3" s="108"/>
      <c r="AG3" s="108"/>
      <c r="AH3" s="109"/>
    </row>
    <row r="4" spans="2:37" ht="27" customHeight="1" x14ac:dyDescent="0.3">
      <c r="B4" s="124" t="s">
        <v>56</v>
      </c>
      <c r="C4" s="125"/>
      <c r="D4" s="125"/>
      <c r="E4" s="125"/>
      <c r="F4" s="125"/>
      <c r="G4" s="125"/>
      <c r="H4" s="125"/>
      <c r="I4" s="125"/>
      <c r="J4" s="125"/>
      <c r="K4" s="125"/>
      <c r="L4" s="125"/>
      <c r="M4" s="125"/>
      <c r="N4" s="125"/>
      <c r="O4" s="125"/>
      <c r="P4" s="125"/>
      <c r="Q4" s="125"/>
      <c r="R4" s="125"/>
      <c r="S4" s="125"/>
      <c r="T4" s="125"/>
      <c r="U4" s="125"/>
      <c r="V4" s="125"/>
      <c r="W4" s="125"/>
      <c r="X4" s="125"/>
      <c r="Y4" s="125"/>
      <c r="Z4" s="125"/>
      <c r="AA4" s="125"/>
      <c r="AB4" s="125"/>
      <c r="AC4" s="125"/>
      <c r="AD4" s="125"/>
      <c r="AE4" s="125"/>
      <c r="AF4" s="125"/>
      <c r="AG4" s="125"/>
      <c r="AH4" s="126"/>
    </row>
    <row r="5" spans="2:37" ht="22.2" customHeight="1" x14ac:dyDescent="0.35">
      <c r="B5" s="110" t="s">
        <v>57</v>
      </c>
      <c r="C5" s="86"/>
      <c r="D5" s="111" t="s">
        <v>67</v>
      </c>
      <c r="E5" s="111"/>
      <c r="F5" s="111"/>
      <c r="G5" s="111"/>
      <c r="H5" s="111"/>
      <c r="I5" s="111"/>
      <c r="J5" s="111"/>
      <c r="K5" s="111"/>
      <c r="L5" s="111"/>
      <c r="M5" s="111"/>
      <c r="N5" s="111"/>
      <c r="O5" s="111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2"/>
    </row>
    <row r="6" spans="2:37" ht="28.8" customHeight="1" x14ac:dyDescent="0.35">
      <c r="B6" s="110" t="s">
        <v>59</v>
      </c>
      <c r="C6" s="86"/>
      <c r="D6" s="111" t="s">
        <v>60</v>
      </c>
      <c r="E6" s="111"/>
      <c r="F6" s="111"/>
      <c r="G6" s="111"/>
      <c r="H6" s="111"/>
      <c r="I6" s="111"/>
      <c r="J6" s="111"/>
      <c r="K6" s="111"/>
      <c r="L6" s="111"/>
      <c r="M6" s="111"/>
      <c r="N6" s="111"/>
      <c r="O6" s="111"/>
      <c r="P6" s="111"/>
      <c r="Q6" s="111"/>
      <c r="R6" s="111"/>
      <c r="S6" s="111"/>
      <c r="T6" s="111"/>
      <c r="U6" s="111"/>
      <c r="V6" s="111"/>
      <c r="W6" s="111"/>
      <c r="X6" s="111"/>
      <c r="Y6" s="111"/>
      <c r="Z6" s="111"/>
      <c r="AA6" s="111"/>
      <c r="AB6" s="111"/>
      <c r="AC6" s="111"/>
      <c r="AD6" s="111"/>
      <c r="AE6" s="111"/>
      <c r="AF6" s="111"/>
      <c r="AG6" s="111"/>
      <c r="AH6" s="112"/>
    </row>
    <row r="7" spans="2:37" ht="82.2" customHeight="1" x14ac:dyDescent="0.5">
      <c r="B7" s="113" t="s">
        <v>61</v>
      </c>
      <c r="C7" s="114" t="s">
        <v>62</v>
      </c>
      <c r="D7" s="114">
        <v>1</v>
      </c>
      <c r="E7" s="114">
        <v>2</v>
      </c>
      <c r="F7" s="114">
        <v>3</v>
      </c>
      <c r="G7" s="114">
        <v>4</v>
      </c>
      <c r="H7" s="114">
        <v>5</v>
      </c>
      <c r="I7" s="114">
        <v>6</v>
      </c>
      <c r="J7" s="114">
        <v>7</v>
      </c>
      <c r="K7" s="114">
        <v>8</v>
      </c>
      <c r="L7" s="114">
        <v>9</v>
      </c>
      <c r="M7" s="114">
        <v>10</v>
      </c>
      <c r="N7" s="114">
        <v>11</v>
      </c>
      <c r="O7" s="114">
        <v>12</v>
      </c>
      <c r="P7" s="114">
        <v>13</v>
      </c>
      <c r="Q7" s="114">
        <v>14</v>
      </c>
      <c r="R7" s="114">
        <v>15</v>
      </c>
      <c r="S7" s="114">
        <v>16</v>
      </c>
      <c r="T7" s="114">
        <v>17</v>
      </c>
      <c r="U7" s="114">
        <v>18</v>
      </c>
      <c r="V7" s="114">
        <v>19</v>
      </c>
      <c r="W7" s="114">
        <v>20</v>
      </c>
      <c r="X7" s="114">
        <v>21</v>
      </c>
      <c r="Y7" s="114">
        <v>22</v>
      </c>
      <c r="Z7" s="114">
        <v>23</v>
      </c>
      <c r="AA7" s="114">
        <v>24</v>
      </c>
      <c r="AB7" s="114">
        <v>25</v>
      </c>
      <c r="AC7" s="114">
        <v>26</v>
      </c>
      <c r="AD7" s="114">
        <v>27</v>
      </c>
      <c r="AE7" s="114">
        <v>28</v>
      </c>
      <c r="AF7" s="114">
        <v>29</v>
      </c>
      <c r="AG7" s="114">
        <v>30</v>
      </c>
      <c r="AH7" s="115">
        <v>31</v>
      </c>
      <c r="AI7" s="121" t="s">
        <v>69</v>
      </c>
      <c r="AJ7" s="133" t="s">
        <v>72</v>
      </c>
      <c r="AK7" s="134" t="s">
        <v>70</v>
      </c>
    </row>
    <row r="8" spans="2:37" ht="28.8" x14ac:dyDescent="0.55000000000000004">
      <c r="B8" s="113">
        <v>1</v>
      </c>
      <c r="C8" s="118"/>
      <c r="D8" s="116"/>
      <c r="E8" s="116"/>
      <c r="F8" s="116"/>
      <c r="G8" s="116"/>
      <c r="H8" s="116"/>
      <c r="I8" s="116"/>
      <c r="J8" s="116"/>
      <c r="K8" s="116"/>
      <c r="L8" s="116"/>
      <c r="M8" s="116"/>
      <c r="N8" s="116"/>
      <c r="O8" s="116"/>
      <c r="P8" s="116"/>
      <c r="Q8" s="116"/>
      <c r="R8" s="116"/>
      <c r="S8" s="116"/>
      <c r="T8" s="116"/>
      <c r="U8" s="116"/>
      <c r="V8" s="116"/>
      <c r="W8" s="116"/>
      <c r="X8" s="116"/>
      <c r="Y8" s="116"/>
      <c r="Z8" s="116"/>
      <c r="AA8" s="116"/>
      <c r="AB8" s="116"/>
      <c r="AC8" s="116"/>
      <c r="AD8" s="116"/>
      <c r="AE8" s="116"/>
      <c r="AF8" s="116"/>
      <c r="AG8" s="116"/>
      <c r="AH8" s="117"/>
      <c r="AI8" s="123">
        <f>COUNTIF(D8:AH8, "x")</f>
        <v>0</v>
      </c>
      <c r="AJ8" s="122">
        <f>COUNTIF(D8:AH8, "1")</f>
        <v>0</v>
      </c>
      <c r="AK8" s="123">
        <f>AI8+AJ8</f>
        <v>0</v>
      </c>
    </row>
    <row r="9" spans="2:37" ht="28.8" x14ac:dyDescent="0.55000000000000004">
      <c r="B9" s="113">
        <v>2</v>
      </c>
      <c r="C9" s="118"/>
      <c r="D9" s="116"/>
      <c r="E9" s="116"/>
      <c r="F9" s="116"/>
      <c r="G9" s="116"/>
      <c r="H9" s="116"/>
      <c r="I9" s="116"/>
      <c r="J9" s="116"/>
      <c r="K9" s="116"/>
      <c r="L9" s="116"/>
      <c r="M9" s="116"/>
      <c r="N9" s="116"/>
      <c r="O9" s="116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6"/>
      <c r="AF9" s="116"/>
      <c r="AG9" s="116"/>
      <c r="AH9" s="117"/>
      <c r="AI9" s="123">
        <f>COUNTIF(D9:AH9, "x")</f>
        <v>0</v>
      </c>
      <c r="AJ9" s="122">
        <f t="shared" ref="AJ9:AJ40" si="0">COUNTIF(D9:AH9, "1")</f>
        <v>0</v>
      </c>
      <c r="AK9" s="123">
        <f t="shared" ref="AK9:AK40" si="1">AI9+AJ9</f>
        <v>0</v>
      </c>
    </row>
    <row r="10" spans="2:37" ht="28.8" x14ac:dyDescent="0.55000000000000004">
      <c r="B10" s="113">
        <v>3</v>
      </c>
      <c r="C10" s="118"/>
      <c r="D10" s="116"/>
      <c r="E10" s="116"/>
      <c r="F10" s="116"/>
      <c r="G10" s="116"/>
      <c r="H10" s="116"/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23">
        <f t="shared" ref="AI9:AI40" si="2">COUNTIF(D10:AH10, "x")</f>
        <v>0</v>
      </c>
      <c r="AJ10" s="122">
        <f t="shared" si="0"/>
        <v>0</v>
      </c>
      <c r="AK10" s="123">
        <f t="shared" si="1"/>
        <v>0</v>
      </c>
    </row>
    <row r="11" spans="2:37" ht="28.8" x14ac:dyDescent="0.55000000000000004">
      <c r="B11" s="113">
        <v>4</v>
      </c>
      <c r="C11" s="118"/>
      <c r="D11" s="116"/>
      <c r="E11" s="116"/>
      <c r="F11" s="116"/>
      <c r="G11" s="116"/>
      <c r="H11" s="116"/>
      <c r="I11" s="116"/>
      <c r="J11" s="116"/>
      <c r="K11" s="116"/>
      <c r="L11" s="116"/>
      <c r="M11" s="116"/>
      <c r="N11" s="116"/>
      <c r="O11" s="116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/>
      <c r="AA11" s="116"/>
      <c r="AB11" s="116"/>
      <c r="AC11" s="116"/>
      <c r="AD11" s="116"/>
      <c r="AE11" s="116"/>
      <c r="AF11" s="116"/>
      <c r="AG11" s="116"/>
      <c r="AH11" s="117"/>
      <c r="AI11" s="123">
        <f t="shared" si="2"/>
        <v>0</v>
      </c>
      <c r="AJ11" s="122">
        <f t="shared" si="0"/>
        <v>0</v>
      </c>
      <c r="AK11" s="123">
        <f t="shared" si="1"/>
        <v>0</v>
      </c>
    </row>
    <row r="12" spans="2:37" ht="28.8" x14ac:dyDescent="0.55000000000000004">
      <c r="B12" s="113">
        <v>5</v>
      </c>
      <c r="C12" s="118"/>
      <c r="D12" s="116"/>
      <c r="E12" s="116"/>
      <c r="F12" s="116"/>
      <c r="G12" s="116"/>
      <c r="H12" s="116"/>
      <c r="I12" s="116"/>
      <c r="J12" s="116"/>
      <c r="K12" s="116"/>
      <c r="L12" s="116"/>
      <c r="M12" s="116"/>
      <c r="N12" s="116"/>
      <c r="O12" s="116"/>
      <c r="P12" s="116"/>
      <c r="Q12" s="116"/>
      <c r="R12" s="116"/>
      <c r="S12" s="116"/>
      <c r="T12" s="116"/>
      <c r="U12" s="116"/>
      <c r="V12" s="116"/>
      <c r="W12" s="116"/>
      <c r="X12" s="116"/>
      <c r="Y12" s="116"/>
      <c r="Z12" s="116"/>
      <c r="AA12" s="116"/>
      <c r="AB12" s="116"/>
      <c r="AC12" s="116"/>
      <c r="AD12" s="116"/>
      <c r="AE12" s="116"/>
      <c r="AF12" s="116"/>
      <c r="AG12" s="116"/>
      <c r="AH12" s="117"/>
      <c r="AI12" s="123">
        <f t="shared" si="2"/>
        <v>0</v>
      </c>
      <c r="AJ12" s="122">
        <f t="shared" si="0"/>
        <v>0</v>
      </c>
      <c r="AK12" s="123">
        <f t="shared" si="1"/>
        <v>0</v>
      </c>
    </row>
    <row r="13" spans="2:37" ht="28.8" x14ac:dyDescent="0.55000000000000004">
      <c r="B13" s="113">
        <v>6</v>
      </c>
      <c r="C13" s="118"/>
      <c r="D13" s="116"/>
      <c r="E13" s="116"/>
      <c r="F13" s="116"/>
      <c r="G13" s="116"/>
      <c r="H13" s="116"/>
      <c r="I13" s="116"/>
      <c r="J13" s="116"/>
      <c r="K13" s="116"/>
      <c r="L13" s="116"/>
      <c r="M13" s="116"/>
      <c r="N13" s="116"/>
      <c r="O13" s="116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/>
      <c r="AA13" s="116"/>
      <c r="AB13" s="116"/>
      <c r="AC13" s="116"/>
      <c r="AD13" s="116"/>
      <c r="AE13" s="116"/>
      <c r="AF13" s="116"/>
      <c r="AG13" s="116"/>
      <c r="AH13" s="117"/>
      <c r="AI13" s="123">
        <f t="shared" si="2"/>
        <v>0</v>
      </c>
      <c r="AJ13" s="122">
        <f t="shared" si="0"/>
        <v>0</v>
      </c>
      <c r="AK13" s="123">
        <f t="shared" si="1"/>
        <v>0</v>
      </c>
    </row>
    <row r="14" spans="2:37" ht="28.8" x14ac:dyDescent="0.55000000000000004">
      <c r="B14" s="113">
        <v>7</v>
      </c>
      <c r="C14" s="118"/>
      <c r="D14" s="116"/>
      <c r="E14" s="116"/>
      <c r="F14" s="116"/>
      <c r="G14" s="116"/>
      <c r="H14" s="116"/>
      <c r="I14" s="116"/>
      <c r="J14" s="116"/>
      <c r="K14" s="116"/>
      <c r="L14" s="116"/>
      <c r="M14" s="116"/>
      <c r="N14" s="116"/>
      <c r="O14" s="116"/>
      <c r="P14" s="116"/>
      <c r="Q14" s="116"/>
      <c r="R14" s="116"/>
      <c r="S14" s="116"/>
      <c r="T14" s="116"/>
      <c r="U14" s="116"/>
      <c r="V14" s="116"/>
      <c r="W14" s="116"/>
      <c r="X14" s="116"/>
      <c r="Y14" s="116"/>
      <c r="Z14" s="116"/>
      <c r="AA14" s="116"/>
      <c r="AB14" s="116"/>
      <c r="AC14" s="116"/>
      <c r="AD14" s="116"/>
      <c r="AE14" s="116"/>
      <c r="AF14" s="116"/>
      <c r="AG14" s="116"/>
      <c r="AH14" s="117"/>
      <c r="AI14" s="123">
        <f t="shared" si="2"/>
        <v>0</v>
      </c>
      <c r="AJ14" s="122">
        <f t="shared" si="0"/>
        <v>0</v>
      </c>
      <c r="AK14" s="123">
        <f t="shared" si="1"/>
        <v>0</v>
      </c>
    </row>
    <row r="15" spans="2:37" ht="28.8" x14ac:dyDescent="0.55000000000000004">
      <c r="B15" s="113">
        <v>8</v>
      </c>
      <c r="C15" s="118"/>
      <c r="D15" s="116"/>
      <c r="E15" s="116"/>
      <c r="F15" s="116"/>
      <c r="G15" s="116"/>
      <c r="H15" s="116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23">
        <f t="shared" si="2"/>
        <v>0</v>
      </c>
      <c r="AJ15" s="122">
        <f t="shared" si="0"/>
        <v>0</v>
      </c>
      <c r="AK15" s="123">
        <f t="shared" si="1"/>
        <v>0</v>
      </c>
    </row>
    <row r="16" spans="2:37" ht="28.8" x14ac:dyDescent="0.55000000000000004">
      <c r="B16" s="113">
        <v>9</v>
      </c>
      <c r="C16" s="118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/>
      <c r="AA16" s="116"/>
      <c r="AB16" s="116"/>
      <c r="AC16" s="116"/>
      <c r="AD16" s="116"/>
      <c r="AE16" s="116"/>
      <c r="AF16" s="116"/>
      <c r="AG16" s="116"/>
      <c r="AH16" s="117"/>
      <c r="AI16" s="123">
        <f t="shared" si="2"/>
        <v>0</v>
      </c>
      <c r="AJ16" s="122">
        <f t="shared" si="0"/>
        <v>0</v>
      </c>
      <c r="AK16" s="123">
        <f t="shared" si="1"/>
        <v>0</v>
      </c>
    </row>
    <row r="17" spans="2:37" ht="28.8" x14ac:dyDescent="0.55000000000000004">
      <c r="B17" s="113">
        <v>10</v>
      </c>
      <c r="C17" s="118"/>
      <c r="D17" s="116"/>
      <c r="E17" s="116"/>
      <c r="F17" s="116"/>
      <c r="G17" s="116"/>
      <c r="H17" s="116"/>
      <c r="I17" s="116"/>
      <c r="J17" s="116"/>
      <c r="K17" s="116"/>
      <c r="L17" s="116"/>
      <c r="M17" s="116"/>
      <c r="N17" s="116"/>
      <c r="O17" s="116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/>
      <c r="AA17" s="116"/>
      <c r="AB17" s="116"/>
      <c r="AC17" s="116"/>
      <c r="AD17" s="116"/>
      <c r="AE17" s="116"/>
      <c r="AF17" s="116"/>
      <c r="AG17" s="116"/>
      <c r="AH17" s="117"/>
      <c r="AI17" s="123">
        <f t="shared" si="2"/>
        <v>0</v>
      </c>
      <c r="AJ17" s="122">
        <f t="shared" si="0"/>
        <v>0</v>
      </c>
      <c r="AK17" s="123">
        <f t="shared" si="1"/>
        <v>0</v>
      </c>
    </row>
    <row r="18" spans="2:37" ht="28.8" x14ac:dyDescent="0.55000000000000004">
      <c r="B18" s="113">
        <v>11</v>
      </c>
      <c r="C18" s="118"/>
      <c r="D18" s="116"/>
      <c r="E18" s="116"/>
      <c r="F18" s="116"/>
      <c r="G18" s="116"/>
      <c r="H18" s="116"/>
      <c r="I18" s="116"/>
      <c r="J18" s="116"/>
      <c r="K18" s="116"/>
      <c r="L18" s="116"/>
      <c r="M18" s="116"/>
      <c r="N18" s="116"/>
      <c r="O18" s="116"/>
      <c r="P18" s="116"/>
      <c r="Q18" s="116"/>
      <c r="R18" s="116"/>
      <c r="S18" s="116"/>
      <c r="T18" s="116"/>
      <c r="U18" s="116"/>
      <c r="V18" s="116"/>
      <c r="W18" s="116"/>
      <c r="X18" s="116"/>
      <c r="Y18" s="116"/>
      <c r="Z18" s="116"/>
      <c r="AA18" s="116"/>
      <c r="AB18" s="116"/>
      <c r="AC18" s="116"/>
      <c r="AD18" s="116"/>
      <c r="AE18" s="116"/>
      <c r="AF18" s="116"/>
      <c r="AG18" s="116"/>
      <c r="AH18" s="117"/>
      <c r="AI18" s="123">
        <f t="shared" si="2"/>
        <v>0</v>
      </c>
      <c r="AJ18" s="122">
        <f t="shared" si="0"/>
        <v>0</v>
      </c>
      <c r="AK18" s="123">
        <f t="shared" si="1"/>
        <v>0</v>
      </c>
    </row>
    <row r="19" spans="2:37" ht="28.8" x14ac:dyDescent="0.55000000000000004">
      <c r="B19" s="113">
        <v>12</v>
      </c>
      <c r="C19" s="118"/>
      <c r="D19" s="116"/>
      <c r="E19" s="116"/>
      <c r="F19" s="116"/>
      <c r="G19" s="116"/>
      <c r="H19" s="116"/>
      <c r="I19" s="116"/>
      <c r="J19" s="116"/>
      <c r="K19" s="116"/>
      <c r="L19" s="116"/>
      <c r="M19" s="116"/>
      <c r="N19" s="116"/>
      <c r="O19" s="116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/>
      <c r="AA19" s="116"/>
      <c r="AB19" s="116"/>
      <c r="AC19" s="116"/>
      <c r="AD19" s="116"/>
      <c r="AE19" s="116"/>
      <c r="AF19" s="116"/>
      <c r="AG19" s="116"/>
      <c r="AH19" s="117"/>
      <c r="AI19" s="123">
        <f t="shared" si="2"/>
        <v>0</v>
      </c>
      <c r="AJ19" s="122">
        <f t="shared" si="0"/>
        <v>0</v>
      </c>
      <c r="AK19" s="123">
        <f t="shared" si="1"/>
        <v>0</v>
      </c>
    </row>
    <row r="20" spans="2:37" ht="28.8" x14ac:dyDescent="0.55000000000000004">
      <c r="B20" s="113">
        <v>13</v>
      </c>
      <c r="C20" s="118"/>
      <c r="D20" s="116"/>
      <c r="E20" s="116"/>
      <c r="F20" s="116"/>
      <c r="G20" s="116"/>
      <c r="H20" s="116"/>
      <c r="I20" s="116"/>
      <c r="J20" s="116"/>
      <c r="K20" s="116"/>
      <c r="L20" s="116"/>
      <c r="M20" s="116"/>
      <c r="N20" s="116"/>
      <c r="O20" s="116"/>
      <c r="P20" s="116"/>
      <c r="Q20" s="116"/>
      <c r="R20" s="116"/>
      <c r="S20" s="116"/>
      <c r="T20" s="116"/>
      <c r="U20" s="116"/>
      <c r="V20" s="116"/>
      <c r="W20" s="116"/>
      <c r="X20" s="116"/>
      <c r="Y20" s="116"/>
      <c r="Z20" s="116"/>
      <c r="AA20" s="116"/>
      <c r="AB20" s="116"/>
      <c r="AC20" s="116"/>
      <c r="AD20" s="116"/>
      <c r="AE20" s="116"/>
      <c r="AF20" s="116"/>
      <c r="AG20" s="116"/>
      <c r="AH20" s="117"/>
      <c r="AI20" s="123">
        <f t="shared" si="2"/>
        <v>0</v>
      </c>
      <c r="AJ20" s="122">
        <f t="shared" si="0"/>
        <v>0</v>
      </c>
      <c r="AK20" s="123">
        <f t="shared" si="1"/>
        <v>0</v>
      </c>
    </row>
    <row r="21" spans="2:37" ht="28.8" x14ac:dyDescent="0.55000000000000004">
      <c r="B21" s="113">
        <v>14</v>
      </c>
      <c r="C21" s="118"/>
      <c r="D21" s="116"/>
      <c r="E21" s="116"/>
      <c r="F21" s="116"/>
      <c r="G21" s="116"/>
      <c r="H21" s="116"/>
      <c r="I21" s="116"/>
      <c r="J21" s="116"/>
      <c r="K21" s="116"/>
      <c r="L21" s="116"/>
      <c r="M21" s="116"/>
      <c r="N21" s="116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A21" s="116"/>
      <c r="AB21" s="116"/>
      <c r="AC21" s="116"/>
      <c r="AD21" s="116"/>
      <c r="AE21" s="116"/>
      <c r="AF21" s="116"/>
      <c r="AG21" s="116"/>
      <c r="AH21" s="117"/>
      <c r="AI21" s="123">
        <f t="shared" si="2"/>
        <v>0</v>
      </c>
      <c r="AJ21" s="122">
        <f t="shared" si="0"/>
        <v>0</v>
      </c>
      <c r="AK21" s="123">
        <f t="shared" si="1"/>
        <v>0</v>
      </c>
    </row>
    <row r="22" spans="2:37" ht="28.8" x14ac:dyDescent="0.55000000000000004">
      <c r="B22" s="113">
        <v>15</v>
      </c>
      <c r="C22" s="118"/>
      <c r="D22" s="116"/>
      <c r="E22" s="116"/>
      <c r="F22" s="116"/>
      <c r="G22" s="116"/>
      <c r="H22" s="116"/>
      <c r="I22" s="116"/>
      <c r="J22" s="116"/>
      <c r="K22" s="116"/>
      <c r="L22" s="116"/>
      <c r="M22" s="116"/>
      <c r="N22" s="116"/>
      <c r="O22" s="116"/>
      <c r="P22" s="116"/>
      <c r="Q22" s="116"/>
      <c r="R22" s="116"/>
      <c r="S22" s="116"/>
      <c r="T22" s="116"/>
      <c r="U22" s="116"/>
      <c r="V22" s="116"/>
      <c r="W22" s="116"/>
      <c r="X22" s="116"/>
      <c r="Y22" s="116"/>
      <c r="Z22" s="116"/>
      <c r="AA22" s="116"/>
      <c r="AB22" s="116"/>
      <c r="AC22" s="116"/>
      <c r="AD22" s="116"/>
      <c r="AE22" s="116"/>
      <c r="AF22" s="116"/>
      <c r="AG22" s="116"/>
      <c r="AH22" s="117"/>
      <c r="AI22" s="123">
        <f t="shared" si="2"/>
        <v>0</v>
      </c>
      <c r="AJ22" s="122">
        <f t="shared" si="0"/>
        <v>0</v>
      </c>
      <c r="AK22" s="123">
        <f t="shared" si="1"/>
        <v>0</v>
      </c>
    </row>
    <row r="23" spans="2:37" ht="28.8" x14ac:dyDescent="0.55000000000000004">
      <c r="B23" s="113">
        <v>16</v>
      </c>
      <c r="C23" s="118"/>
      <c r="D23" s="116"/>
      <c r="E23" s="116"/>
      <c r="F23" s="116"/>
      <c r="G23" s="116"/>
      <c r="H23" s="116"/>
      <c r="I23" s="116"/>
      <c r="J23" s="116"/>
      <c r="K23" s="116"/>
      <c r="L23" s="116"/>
      <c r="M23" s="116"/>
      <c r="N23" s="116"/>
      <c r="O23" s="116"/>
      <c r="P23" s="116"/>
      <c r="Q23" s="116"/>
      <c r="R23" s="116"/>
      <c r="S23" s="116"/>
      <c r="T23" s="116"/>
      <c r="U23" s="116"/>
      <c r="V23" s="116"/>
      <c r="W23" s="116"/>
      <c r="X23" s="116"/>
      <c r="Y23" s="116"/>
      <c r="Z23" s="116"/>
      <c r="AA23" s="116"/>
      <c r="AB23" s="116"/>
      <c r="AC23" s="116"/>
      <c r="AD23" s="116"/>
      <c r="AE23" s="116"/>
      <c r="AF23" s="116"/>
      <c r="AG23" s="116"/>
      <c r="AH23" s="117"/>
      <c r="AI23" s="123">
        <f t="shared" si="2"/>
        <v>0</v>
      </c>
      <c r="AJ23" s="122">
        <f t="shared" si="0"/>
        <v>0</v>
      </c>
      <c r="AK23" s="123">
        <f t="shared" si="1"/>
        <v>0</v>
      </c>
    </row>
    <row r="24" spans="2:37" ht="28.8" x14ac:dyDescent="0.55000000000000004">
      <c r="B24" s="113">
        <v>17</v>
      </c>
      <c r="C24" s="118"/>
      <c r="D24" s="116"/>
      <c r="E24" s="116"/>
      <c r="F24" s="116"/>
      <c r="G24" s="116"/>
      <c r="H24" s="116"/>
      <c r="I24" s="116"/>
      <c r="J24" s="116"/>
      <c r="K24" s="116"/>
      <c r="L24" s="116"/>
      <c r="M24" s="116"/>
      <c r="N24" s="116"/>
      <c r="O24" s="116"/>
      <c r="P24" s="116"/>
      <c r="Q24" s="116"/>
      <c r="R24" s="116"/>
      <c r="S24" s="116"/>
      <c r="T24" s="116"/>
      <c r="U24" s="116"/>
      <c r="V24" s="116"/>
      <c r="W24" s="116"/>
      <c r="X24" s="116"/>
      <c r="Y24" s="116"/>
      <c r="Z24" s="116"/>
      <c r="AA24" s="116"/>
      <c r="AB24" s="116"/>
      <c r="AC24" s="116"/>
      <c r="AD24" s="116"/>
      <c r="AE24" s="116"/>
      <c r="AF24" s="116"/>
      <c r="AG24" s="116"/>
      <c r="AH24" s="117"/>
      <c r="AI24" s="123">
        <f t="shared" si="2"/>
        <v>0</v>
      </c>
      <c r="AJ24" s="122">
        <f t="shared" si="0"/>
        <v>0</v>
      </c>
      <c r="AK24" s="123">
        <f t="shared" si="1"/>
        <v>0</v>
      </c>
    </row>
    <row r="25" spans="2:37" ht="28.8" x14ac:dyDescent="0.55000000000000004">
      <c r="B25" s="113">
        <v>18</v>
      </c>
      <c r="C25" s="118"/>
      <c r="D25" s="116"/>
      <c r="E25" s="116"/>
      <c r="F25" s="116"/>
      <c r="G25" s="116"/>
      <c r="H25" s="116"/>
      <c r="I25" s="116"/>
      <c r="J25" s="116"/>
      <c r="K25" s="116"/>
      <c r="L25" s="116"/>
      <c r="M25" s="116"/>
      <c r="N25" s="116"/>
      <c r="O25" s="116"/>
      <c r="P25" s="116"/>
      <c r="Q25" s="116"/>
      <c r="R25" s="116"/>
      <c r="S25" s="116"/>
      <c r="T25" s="116"/>
      <c r="U25" s="116"/>
      <c r="V25" s="116"/>
      <c r="W25" s="116"/>
      <c r="X25" s="116"/>
      <c r="Y25" s="116"/>
      <c r="Z25" s="116"/>
      <c r="AA25" s="116"/>
      <c r="AB25" s="116"/>
      <c r="AC25" s="116"/>
      <c r="AD25" s="116"/>
      <c r="AE25" s="116"/>
      <c r="AF25" s="116"/>
      <c r="AG25" s="116"/>
      <c r="AH25" s="117"/>
      <c r="AI25" s="123">
        <f t="shared" si="2"/>
        <v>0</v>
      </c>
      <c r="AJ25" s="122">
        <f t="shared" si="0"/>
        <v>0</v>
      </c>
      <c r="AK25" s="123">
        <f t="shared" si="1"/>
        <v>0</v>
      </c>
    </row>
    <row r="26" spans="2:37" ht="28.8" x14ac:dyDescent="0.55000000000000004">
      <c r="B26" s="113">
        <v>19</v>
      </c>
      <c r="C26" s="118"/>
      <c r="D26" s="116"/>
      <c r="E26" s="116"/>
      <c r="F26" s="116"/>
      <c r="G26" s="116"/>
      <c r="H26" s="116"/>
      <c r="I26" s="116"/>
      <c r="J26" s="116"/>
      <c r="K26" s="116"/>
      <c r="L26" s="116"/>
      <c r="M26" s="116"/>
      <c r="N26" s="116"/>
      <c r="O26" s="116"/>
      <c r="P26" s="116"/>
      <c r="Q26" s="116"/>
      <c r="R26" s="116"/>
      <c r="S26" s="116"/>
      <c r="T26" s="116"/>
      <c r="U26" s="116"/>
      <c r="V26" s="116"/>
      <c r="W26" s="116"/>
      <c r="X26" s="116"/>
      <c r="Y26" s="116"/>
      <c r="Z26" s="116"/>
      <c r="AA26" s="116"/>
      <c r="AB26" s="116"/>
      <c r="AC26" s="116"/>
      <c r="AD26" s="116"/>
      <c r="AE26" s="116"/>
      <c r="AF26" s="116"/>
      <c r="AG26" s="116"/>
      <c r="AH26" s="117"/>
      <c r="AI26" s="123">
        <f t="shared" si="2"/>
        <v>0</v>
      </c>
      <c r="AJ26" s="122">
        <f t="shared" si="0"/>
        <v>0</v>
      </c>
      <c r="AK26" s="123">
        <f t="shared" si="1"/>
        <v>0</v>
      </c>
    </row>
    <row r="27" spans="2:37" ht="28.8" x14ac:dyDescent="0.55000000000000004">
      <c r="B27" s="113">
        <v>20</v>
      </c>
      <c r="C27" s="118"/>
      <c r="D27" s="116"/>
      <c r="E27" s="116"/>
      <c r="F27" s="116"/>
      <c r="G27" s="116"/>
      <c r="H27" s="116"/>
      <c r="I27" s="116"/>
      <c r="J27" s="116"/>
      <c r="K27" s="116"/>
      <c r="L27" s="116"/>
      <c r="M27" s="116"/>
      <c r="N27" s="116"/>
      <c r="O27" s="116"/>
      <c r="P27" s="116"/>
      <c r="Q27" s="116"/>
      <c r="R27" s="116"/>
      <c r="S27" s="116"/>
      <c r="T27" s="116"/>
      <c r="U27" s="116"/>
      <c r="V27" s="116"/>
      <c r="W27" s="116"/>
      <c r="X27" s="116"/>
      <c r="Y27" s="116"/>
      <c r="Z27" s="116"/>
      <c r="AA27" s="116"/>
      <c r="AB27" s="116"/>
      <c r="AC27" s="116"/>
      <c r="AD27" s="116"/>
      <c r="AE27" s="116"/>
      <c r="AF27" s="116"/>
      <c r="AG27" s="116"/>
      <c r="AH27" s="117"/>
      <c r="AI27" s="123">
        <f t="shared" si="2"/>
        <v>0</v>
      </c>
      <c r="AJ27" s="122">
        <f t="shared" si="0"/>
        <v>0</v>
      </c>
      <c r="AK27" s="123">
        <f t="shared" si="1"/>
        <v>0</v>
      </c>
    </row>
    <row r="28" spans="2:37" ht="28.8" x14ac:dyDescent="0.55000000000000004">
      <c r="B28" s="113">
        <v>21</v>
      </c>
      <c r="C28" s="118"/>
      <c r="D28" s="116"/>
      <c r="E28" s="116"/>
      <c r="F28" s="116"/>
      <c r="G28" s="116"/>
      <c r="H28" s="116"/>
      <c r="I28" s="116"/>
      <c r="J28" s="116"/>
      <c r="K28" s="116"/>
      <c r="L28" s="116"/>
      <c r="M28" s="116"/>
      <c r="N28" s="116"/>
      <c r="O28" s="116"/>
      <c r="P28" s="116"/>
      <c r="Q28" s="116"/>
      <c r="R28" s="116"/>
      <c r="S28" s="116"/>
      <c r="T28" s="116"/>
      <c r="U28" s="116"/>
      <c r="V28" s="116"/>
      <c r="W28" s="116"/>
      <c r="X28" s="116"/>
      <c r="Y28" s="116"/>
      <c r="Z28" s="116"/>
      <c r="AA28" s="116"/>
      <c r="AB28" s="116"/>
      <c r="AC28" s="116"/>
      <c r="AD28" s="116"/>
      <c r="AE28" s="116"/>
      <c r="AF28" s="116"/>
      <c r="AG28" s="116"/>
      <c r="AH28" s="117"/>
      <c r="AI28" s="123">
        <f t="shared" si="2"/>
        <v>0</v>
      </c>
      <c r="AJ28" s="122">
        <f t="shared" si="0"/>
        <v>0</v>
      </c>
      <c r="AK28" s="123">
        <f t="shared" si="1"/>
        <v>0</v>
      </c>
    </row>
    <row r="29" spans="2:37" ht="28.8" x14ac:dyDescent="0.55000000000000004">
      <c r="B29" s="113">
        <v>22</v>
      </c>
      <c r="C29" s="118"/>
      <c r="D29" s="116"/>
      <c r="E29" s="116"/>
      <c r="F29" s="116"/>
      <c r="G29" s="116"/>
      <c r="H29" s="116"/>
      <c r="I29" s="116"/>
      <c r="J29" s="116"/>
      <c r="K29" s="116"/>
      <c r="L29" s="116"/>
      <c r="M29" s="116"/>
      <c r="N29" s="116"/>
      <c r="O29" s="116"/>
      <c r="P29" s="116"/>
      <c r="Q29" s="116"/>
      <c r="R29" s="116"/>
      <c r="S29" s="116"/>
      <c r="T29" s="116"/>
      <c r="U29" s="116"/>
      <c r="V29" s="116"/>
      <c r="W29" s="116"/>
      <c r="X29" s="116"/>
      <c r="Y29" s="116"/>
      <c r="Z29" s="116"/>
      <c r="AA29" s="116"/>
      <c r="AB29" s="116"/>
      <c r="AC29" s="116"/>
      <c r="AD29" s="116"/>
      <c r="AE29" s="116"/>
      <c r="AF29" s="116"/>
      <c r="AG29" s="116"/>
      <c r="AH29" s="117"/>
      <c r="AI29" s="123">
        <f t="shared" si="2"/>
        <v>0</v>
      </c>
      <c r="AJ29" s="122">
        <f t="shared" si="0"/>
        <v>0</v>
      </c>
      <c r="AK29" s="123">
        <f t="shared" si="1"/>
        <v>0</v>
      </c>
    </row>
    <row r="30" spans="2:37" ht="28.8" x14ac:dyDescent="0.55000000000000004">
      <c r="B30" s="113">
        <v>23</v>
      </c>
      <c r="C30" s="118"/>
      <c r="D30" s="116"/>
      <c r="E30" s="116"/>
      <c r="F30" s="116"/>
      <c r="G30" s="116"/>
      <c r="H30" s="116"/>
      <c r="I30" s="116"/>
      <c r="J30" s="116"/>
      <c r="K30" s="116"/>
      <c r="L30" s="116"/>
      <c r="M30" s="116"/>
      <c r="N30" s="116"/>
      <c r="O30" s="116"/>
      <c r="P30" s="116"/>
      <c r="Q30" s="116"/>
      <c r="R30" s="116"/>
      <c r="S30" s="116"/>
      <c r="T30" s="116"/>
      <c r="U30" s="116"/>
      <c r="V30" s="116"/>
      <c r="W30" s="116"/>
      <c r="X30" s="116"/>
      <c r="Y30" s="116"/>
      <c r="Z30" s="116"/>
      <c r="AA30" s="116"/>
      <c r="AB30" s="116"/>
      <c r="AC30" s="116"/>
      <c r="AD30" s="116"/>
      <c r="AE30" s="116"/>
      <c r="AF30" s="116"/>
      <c r="AG30" s="116"/>
      <c r="AH30" s="117"/>
      <c r="AI30" s="123">
        <f t="shared" si="2"/>
        <v>0</v>
      </c>
      <c r="AJ30" s="122">
        <f t="shared" si="0"/>
        <v>0</v>
      </c>
      <c r="AK30" s="123">
        <f t="shared" si="1"/>
        <v>0</v>
      </c>
    </row>
    <row r="31" spans="2:37" ht="28.8" x14ac:dyDescent="0.55000000000000004">
      <c r="B31" s="113">
        <v>24</v>
      </c>
      <c r="C31" s="118"/>
      <c r="D31" s="116"/>
      <c r="E31" s="116"/>
      <c r="F31" s="116"/>
      <c r="G31" s="116"/>
      <c r="H31" s="116"/>
      <c r="I31" s="116"/>
      <c r="J31" s="116"/>
      <c r="K31" s="116"/>
      <c r="L31" s="116"/>
      <c r="M31" s="116"/>
      <c r="N31" s="116"/>
      <c r="O31" s="116"/>
      <c r="P31" s="116"/>
      <c r="Q31" s="116"/>
      <c r="R31" s="116"/>
      <c r="S31" s="116"/>
      <c r="T31" s="116"/>
      <c r="U31" s="116"/>
      <c r="V31" s="116"/>
      <c r="W31" s="116"/>
      <c r="X31" s="116"/>
      <c r="Y31" s="116"/>
      <c r="Z31" s="116"/>
      <c r="AA31" s="116"/>
      <c r="AB31" s="116"/>
      <c r="AC31" s="116"/>
      <c r="AD31" s="116"/>
      <c r="AE31" s="116"/>
      <c r="AF31" s="116"/>
      <c r="AG31" s="116"/>
      <c r="AH31" s="117"/>
      <c r="AI31" s="123">
        <f t="shared" si="2"/>
        <v>0</v>
      </c>
      <c r="AJ31" s="122">
        <f t="shared" si="0"/>
        <v>0</v>
      </c>
      <c r="AK31" s="123">
        <f t="shared" si="1"/>
        <v>0</v>
      </c>
    </row>
    <row r="32" spans="2:37" ht="28.8" x14ac:dyDescent="0.55000000000000004">
      <c r="B32" s="113">
        <v>25</v>
      </c>
      <c r="C32" s="118"/>
      <c r="D32" s="116"/>
      <c r="E32" s="116"/>
      <c r="F32" s="116"/>
      <c r="G32" s="116"/>
      <c r="H32" s="116"/>
      <c r="I32" s="116"/>
      <c r="J32" s="116"/>
      <c r="K32" s="116"/>
      <c r="L32" s="116"/>
      <c r="M32" s="116"/>
      <c r="N32" s="116"/>
      <c r="O32" s="116"/>
      <c r="P32" s="116"/>
      <c r="Q32" s="116"/>
      <c r="R32" s="116"/>
      <c r="S32" s="116"/>
      <c r="T32" s="116"/>
      <c r="U32" s="116"/>
      <c r="V32" s="116"/>
      <c r="W32" s="116"/>
      <c r="X32" s="116"/>
      <c r="Y32" s="116"/>
      <c r="Z32" s="116"/>
      <c r="AA32" s="116"/>
      <c r="AB32" s="116"/>
      <c r="AC32" s="116"/>
      <c r="AD32" s="116"/>
      <c r="AE32" s="116"/>
      <c r="AF32" s="116"/>
      <c r="AG32" s="116"/>
      <c r="AH32" s="117"/>
      <c r="AI32" s="123">
        <f t="shared" si="2"/>
        <v>0</v>
      </c>
      <c r="AJ32" s="122">
        <f t="shared" si="0"/>
        <v>0</v>
      </c>
      <c r="AK32" s="123">
        <f t="shared" si="1"/>
        <v>0</v>
      </c>
    </row>
    <row r="33" spans="2:37" ht="28.8" x14ac:dyDescent="0.55000000000000004">
      <c r="B33" s="113">
        <v>26</v>
      </c>
      <c r="C33" s="118"/>
      <c r="D33" s="116"/>
      <c r="E33" s="116"/>
      <c r="F33" s="116"/>
      <c r="G33" s="116"/>
      <c r="H33" s="116"/>
      <c r="I33" s="116"/>
      <c r="J33" s="116"/>
      <c r="K33" s="116"/>
      <c r="L33" s="116"/>
      <c r="M33" s="116"/>
      <c r="N33" s="116"/>
      <c r="O33" s="116"/>
      <c r="P33" s="116"/>
      <c r="Q33" s="116"/>
      <c r="R33" s="116"/>
      <c r="S33" s="116"/>
      <c r="T33" s="116"/>
      <c r="U33" s="116"/>
      <c r="V33" s="116"/>
      <c r="W33" s="116"/>
      <c r="X33" s="116"/>
      <c r="Y33" s="116"/>
      <c r="Z33" s="116"/>
      <c r="AA33" s="116"/>
      <c r="AB33" s="116"/>
      <c r="AC33" s="116"/>
      <c r="AD33" s="116"/>
      <c r="AE33" s="116"/>
      <c r="AF33" s="116"/>
      <c r="AG33" s="116"/>
      <c r="AH33" s="117"/>
      <c r="AI33" s="123">
        <f t="shared" si="2"/>
        <v>0</v>
      </c>
      <c r="AJ33" s="122">
        <f t="shared" si="0"/>
        <v>0</v>
      </c>
      <c r="AK33" s="123">
        <f t="shared" si="1"/>
        <v>0</v>
      </c>
    </row>
    <row r="34" spans="2:37" ht="28.8" x14ac:dyDescent="0.55000000000000004">
      <c r="B34" s="113">
        <v>27</v>
      </c>
      <c r="C34" s="118"/>
      <c r="D34" s="116"/>
      <c r="E34" s="116"/>
      <c r="F34" s="116"/>
      <c r="G34" s="116"/>
      <c r="H34" s="116"/>
      <c r="I34" s="116"/>
      <c r="J34" s="116"/>
      <c r="K34" s="116"/>
      <c r="L34" s="116"/>
      <c r="M34" s="116"/>
      <c r="N34" s="116"/>
      <c r="O34" s="116"/>
      <c r="P34" s="116"/>
      <c r="Q34" s="116"/>
      <c r="R34" s="116"/>
      <c r="S34" s="116"/>
      <c r="T34" s="116"/>
      <c r="U34" s="116"/>
      <c r="V34" s="116"/>
      <c r="W34" s="116"/>
      <c r="X34" s="116"/>
      <c r="Y34" s="116"/>
      <c r="Z34" s="116"/>
      <c r="AA34" s="116"/>
      <c r="AB34" s="116"/>
      <c r="AC34" s="116"/>
      <c r="AD34" s="116"/>
      <c r="AE34" s="116"/>
      <c r="AF34" s="116"/>
      <c r="AG34" s="116"/>
      <c r="AH34" s="117"/>
      <c r="AI34" s="123">
        <f t="shared" si="2"/>
        <v>0</v>
      </c>
      <c r="AJ34" s="122">
        <f t="shared" si="0"/>
        <v>0</v>
      </c>
      <c r="AK34" s="123">
        <f t="shared" si="1"/>
        <v>0</v>
      </c>
    </row>
    <row r="35" spans="2:37" ht="28.8" x14ac:dyDescent="0.55000000000000004">
      <c r="B35" s="113">
        <v>28</v>
      </c>
      <c r="C35" s="118"/>
      <c r="D35" s="116"/>
      <c r="E35" s="116"/>
      <c r="F35" s="116"/>
      <c r="G35" s="116"/>
      <c r="H35" s="116"/>
      <c r="I35" s="116"/>
      <c r="J35" s="116"/>
      <c r="K35" s="116"/>
      <c r="L35" s="116"/>
      <c r="M35" s="116"/>
      <c r="N35" s="116"/>
      <c r="O35" s="116"/>
      <c r="P35" s="116"/>
      <c r="Q35" s="116"/>
      <c r="R35" s="116"/>
      <c r="S35" s="116"/>
      <c r="T35" s="116"/>
      <c r="U35" s="116"/>
      <c r="V35" s="116"/>
      <c r="W35" s="116"/>
      <c r="X35" s="116"/>
      <c r="Y35" s="116"/>
      <c r="Z35" s="116"/>
      <c r="AA35" s="116"/>
      <c r="AB35" s="116"/>
      <c r="AC35" s="116"/>
      <c r="AD35" s="116"/>
      <c r="AE35" s="116"/>
      <c r="AF35" s="116"/>
      <c r="AG35" s="116"/>
      <c r="AH35" s="117"/>
      <c r="AI35" s="123">
        <f t="shared" si="2"/>
        <v>0</v>
      </c>
      <c r="AJ35" s="122">
        <f t="shared" si="0"/>
        <v>0</v>
      </c>
      <c r="AK35" s="123">
        <f t="shared" si="1"/>
        <v>0</v>
      </c>
    </row>
    <row r="36" spans="2:37" ht="28.8" x14ac:dyDescent="0.55000000000000004">
      <c r="B36" s="113">
        <v>29</v>
      </c>
      <c r="C36" s="118"/>
      <c r="D36" s="116"/>
      <c r="E36" s="116"/>
      <c r="F36" s="116"/>
      <c r="G36" s="116"/>
      <c r="H36" s="116"/>
      <c r="I36" s="116"/>
      <c r="J36" s="116"/>
      <c r="K36" s="116"/>
      <c r="L36" s="116"/>
      <c r="M36" s="116"/>
      <c r="N36" s="116"/>
      <c r="O36" s="116"/>
      <c r="P36" s="116"/>
      <c r="Q36" s="116"/>
      <c r="R36" s="116"/>
      <c r="S36" s="116"/>
      <c r="T36" s="116"/>
      <c r="U36" s="116"/>
      <c r="V36" s="116"/>
      <c r="W36" s="116"/>
      <c r="X36" s="116"/>
      <c r="Y36" s="116"/>
      <c r="Z36" s="116"/>
      <c r="AA36" s="116"/>
      <c r="AB36" s="116"/>
      <c r="AC36" s="116"/>
      <c r="AD36" s="116"/>
      <c r="AE36" s="116"/>
      <c r="AF36" s="116"/>
      <c r="AG36" s="116"/>
      <c r="AH36" s="117"/>
      <c r="AI36" s="123">
        <f t="shared" si="2"/>
        <v>0</v>
      </c>
      <c r="AJ36" s="122">
        <f t="shared" si="0"/>
        <v>0</v>
      </c>
      <c r="AK36" s="123">
        <f t="shared" si="1"/>
        <v>0</v>
      </c>
    </row>
    <row r="37" spans="2:37" ht="28.8" x14ac:dyDescent="0.55000000000000004">
      <c r="B37" s="113">
        <v>30</v>
      </c>
      <c r="C37" s="118"/>
      <c r="D37" s="116"/>
      <c r="E37" s="116"/>
      <c r="F37" s="116"/>
      <c r="G37" s="116"/>
      <c r="H37" s="116"/>
      <c r="I37" s="116"/>
      <c r="J37" s="116"/>
      <c r="K37" s="116"/>
      <c r="L37" s="116"/>
      <c r="M37" s="116"/>
      <c r="N37" s="116"/>
      <c r="O37" s="116"/>
      <c r="P37" s="116"/>
      <c r="Q37" s="116"/>
      <c r="R37" s="116"/>
      <c r="S37" s="116"/>
      <c r="T37" s="116"/>
      <c r="U37" s="116"/>
      <c r="V37" s="116"/>
      <c r="W37" s="116"/>
      <c r="X37" s="116"/>
      <c r="Y37" s="116"/>
      <c r="Z37" s="116"/>
      <c r="AA37" s="116"/>
      <c r="AB37" s="116"/>
      <c r="AC37" s="116"/>
      <c r="AD37" s="116"/>
      <c r="AE37" s="116"/>
      <c r="AF37" s="116"/>
      <c r="AG37" s="116"/>
      <c r="AH37" s="117"/>
      <c r="AI37" s="123">
        <f t="shared" si="2"/>
        <v>0</v>
      </c>
      <c r="AJ37" s="122">
        <f t="shared" si="0"/>
        <v>0</v>
      </c>
      <c r="AK37" s="123">
        <f t="shared" si="1"/>
        <v>0</v>
      </c>
    </row>
    <row r="38" spans="2:37" ht="28.8" x14ac:dyDescent="0.55000000000000004">
      <c r="B38" s="113">
        <v>31</v>
      </c>
      <c r="C38" s="118"/>
      <c r="D38" s="116"/>
      <c r="E38" s="116"/>
      <c r="F38" s="116"/>
      <c r="G38" s="116"/>
      <c r="H38" s="116"/>
      <c r="I38" s="116"/>
      <c r="J38" s="116"/>
      <c r="K38" s="116"/>
      <c r="L38" s="116"/>
      <c r="M38" s="116"/>
      <c r="N38" s="116"/>
      <c r="O38" s="116"/>
      <c r="P38" s="116"/>
      <c r="Q38" s="116"/>
      <c r="R38" s="116"/>
      <c r="S38" s="116"/>
      <c r="T38" s="116"/>
      <c r="U38" s="116"/>
      <c r="V38" s="116"/>
      <c r="W38" s="116"/>
      <c r="X38" s="116"/>
      <c r="Y38" s="116"/>
      <c r="Z38" s="116"/>
      <c r="AA38" s="116"/>
      <c r="AB38" s="116"/>
      <c r="AC38" s="116"/>
      <c r="AD38" s="116"/>
      <c r="AE38" s="116"/>
      <c r="AF38" s="116"/>
      <c r="AG38" s="116"/>
      <c r="AH38" s="117"/>
      <c r="AI38" s="123">
        <f t="shared" si="2"/>
        <v>0</v>
      </c>
      <c r="AJ38" s="122">
        <f t="shared" si="0"/>
        <v>0</v>
      </c>
      <c r="AK38" s="123">
        <f t="shared" si="1"/>
        <v>0</v>
      </c>
    </row>
    <row r="39" spans="2:37" ht="28.8" x14ac:dyDescent="0.55000000000000004">
      <c r="B39" s="113">
        <v>32</v>
      </c>
      <c r="C39" s="118"/>
      <c r="D39" s="116"/>
      <c r="E39" s="116"/>
      <c r="F39" s="116"/>
      <c r="G39" s="116"/>
      <c r="H39" s="116"/>
      <c r="I39" s="116"/>
      <c r="J39" s="116"/>
      <c r="K39" s="116"/>
      <c r="L39" s="116"/>
      <c r="M39" s="116"/>
      <c r="N39" s="116"/>
      <c r="O39" s="116"/>
      <c r="P39" s="116"/>
      <c r="Q39" s="116"/>
      <c r="R39" s="116"/>
      <c r="S39" s="116"/>
      <c r="T39" s="116"/>
      <c r="U39" s="116"/>
      <c r="V39" s="116"/>
      <c r="W39" s="116"/>
      <c r="X39" s="116"/>
      <c r="Y39" s="116"/>
      <c r="Z39" s="116"/>
      <c r="AA39" s="116"/>
      <c r="AB39" s="116"/>
      <c r="AC39" s="116"/>
      <c r="AD39" s="116"/>
      <c r="AE39" s="116"/>
      <c r="AF39" s="116"/>
      <c r="AG39" s="116"/>
      <c r="AH39" s="117"/>
      <c r="AI39" s="123">
        <f t="shared" si="2"/>
        <v>0</v>
      </c>
      <c r="AJ39" s="122">
        <f t="shared" si="0"/>
        <v>0</v>
      </c>
      <c r="AK39" s="123">
        <f t="shared" si="1"/>
        <v>0</v>
      </c>
    </row>
    <row r="40" spans="2:37" ht="28.8" x14ac:dyDescent="0.55000000000000004">
      <c r="B40" s="113">
        <v>33</v>
      </c>
      <c r="C40" s="119"/>
      <c r="D40" s="116"/>
      <c r="E40" s="116"/>
      <c r="F40" s="116"/>
      <c r="G40" s="116"/>
      <c r="H40" s="116"/>
      <c r="I40" s="116"/>
      <c r="J40" s="116"/>
      <c r="K40" s="116"/>
      <c r="L40" s="116"/>
      <c r="M40" s="116"/>
      <c r="N40" s="116"/>
      <c r="O40" s="116"/>
      <c r="P40" s="116"/>
      <c r="Q40" s="116"/>
      <c r="R40" s="116"/>
      <c r="S40" s="116"/>
      <c r="T40" s="116"/>
      <c r="U40" s="116"/>
      <c r="V40" s="116"/>
      <c r="W40" s="116"/>
      <c r="X40" s="116"/>
      <c r="Y40" s="116"/>
      <c r="Z40" s="116"/>
      <c r="AA40" s="116"/>
      <c r="AB40" s="116"/>
      <c r="AC40" s="116"/>
      <c r="AD40" s="116"/>
      <c r="AE40" s="116"/>
      <c r="AF40" s="116"/>
      <c r="AG40" s="116"/>
      <c r="AH40" s="117"/>
      <c r="AI40" s="123">
        <f t="shared" si="2"/>
        <v>0</v>
      </c>
      <c r="AJ40" s="122">
        <f t="shared" si="0"/>
        <v>0</v>
      </c>
      <c r="AK40" s="123">
        <f t="shared" si="1"/>
        <v>0</v>
      </c>
    </row>
    <row r="41" spans="2:37" ht="28.8" x14ac:dyDescent="0.55000000000000004">
      <c r="B41" s="93"/>
      <c r="C41" s="94"/>
      <c r="D41" s="95"/>
      <c r="E41" s="95"/>
      <c r="F41" s="95"/>
      <c r="G41" s="95"/>
      <c r="H41" s="95"/>
      <c r="I41" s="95"/>
      <c r="J41" s="95"/>
      <c r="K41" s="95"/>
      <c r="L41" s="95"/>
      <c r="M41" s="95"/>
      <c r="N41" s="95"/>
      <c r="O41" s="95"/>
      <c r="P41" s="95"/>
      <c r="Q41" s="95"/>
      <c r="R41" s="95"/>
      <c r="S41" s="95"/>
      <c r="T41" s="95"/>
      <c r="U41" s="95"/>
      <c r="V41" s="95"/>
      <c r="W41" s="95"/>
      <c r="X41" s="95"/>
      <c r="Y41" s="95"/>
      <c r="Z41" s="95"/>
      <c r="AA41" s="95"/>
      <c r="AB41" s="95"/>
      <c r="AC41" s="95"/>
      <c r="AD41" s="95"/>
      <c r="AE41" s="95"/>
      <c r="AF41" s="95"/>
      <c r="AG41" s="95"/>
      <c r="AH41" s="96"/>
      <c r="AI41" s="123"/>
    </row>
    <row r="42" spans="2:37" ht="29.4" thickBot="1" x14ac:dyDescent="0.6">
      <c r="B42" s="97"/>
      <c r="C42" s="98"/>
      <c r="D42" s="99"/>
      <c r="E42" s="99"/>
      <c r="F42" s="99"/>
      <c r="G42" s="99"/>
      <c r="H42" s="99"/>
      <c r="I42" s="99"/>
      <c r="J42" s="99"/>
      <c r="K42" s="99"/>
      <c r="L42" s="99"/>
      <c r="M42" s="99"/>
      <c r="N42" s="99"/>
      <c r="O42" s="99"/>
      <c r="P42" s="99"/>
      <c r="Q42" s="99"/>
      <c r="R42" s="99"/>
      <c r="S42" s="99"/>
      <c r="T42" s="99"/>
      <c r="U42" s="99"/>
      <c r="V42" s="99"/>
      <c r="W42" s="99"/>
      <c r="X42" s="99"/>
      <c r="Y42" s="99"/>
      <c r="Z42" s="99"/>
      <c r="AA42" s="99"/>
      <c r="AB42" s="99"/>
      <c r="AC42" s="99"/>
      <c r="AD42" s="99"/>
      <c r="AE42" s="99"/>
      <c r="AF42" s="99"/>
      <c r="AG42" s="99"/>
      <c r="AH42" s="100"/>
      <c r="AI42" s="123"/>
    </row>
    <row r="43" spans="2:37" ht="34.200000000000003" thickBot="1" x14ac:dyDescent="0.7">
      <c r="B43" s="127" t="s">
        <v>63</v>
      </c>
      <c r="C43" s="128"/>
      <c r="D43" s="128"/>
      <c r="E43" s="128"/>
      <c r="F43" s="128"/>
      <c r="G43" s="128"/>
      <c r="H43" s="128"/>
      <c r="I43" s="128"/>
      <c r="J43" s="128"/>
      <c r="K43" s="128"/>
      <c r="L43" s="128"/>
      <c r="M43" s="128"/>
      <c r="N43" s="128"/>
      <c r="O43" s="128"/>
      <c r="P43" s="128"/>
      <c r="Q43" s="128"/>
      <c r="R43" s="128"/>
      <c r="S43" s="128"/>
      <c r="T43" s="128"/>
      <c r="U43" s="128"/>
      <c r="V43" s="128"/>
      <c r="W43" s="128"/>
      <c r="X43" s="128"/>
      <c r="Y43" s="128"/>
      <c r="Z43" s="128"/>
      <c r="AA43" s="128"/>
      <c r="AB43" s="128"/>
      <c r="AC43" s="128"/>
      <c r="AD43" s="128"/>
      <c r="AE43" s="128"/>
      <c r="AF43" s="128"/>
      <c r="AG43" s="128"/>
      <c r="AH43" s="129"/>
    </row>
    <row r="44" spans="2:37" x14ac:dyDescent="0.3">
      <c r="B44" s="101"/>
      <c r="C44" s="102"/>
      <c r="D44" s="102"/>
      <c r="E44" s="102"/>
      <c r="F44" s="102"/>
      <c r="G44" s="102"/>
      <c r="H44" s="102"/>
      <c r="I44" s="102"/>
      <c r="J44" s="102"/>
      <c r="K44" s="102"/>
      <c r="L44" s="102"/>
      <c r="M44" s="102"/>
      <c r="N44" s="102"/>
      <c r="O44" s="102"/>
      <c r="P44" s="102"/>
      <c r="Q44" s="102"/>
      <c r="R44" s="102"/>
      <c r="S44" s="102"/>
      <c r="T44" s="102"/>
      <c r="U44" s="102"/>
      <c r="V44" s="102"/>
      <c r="W44" s="102"/>
      <c r="X44" s="102"/>
      <c r="Y44" s="102"/>
      <c r="Z44" s="102"/>
      <c r="AA44" s="102"/>
      <c r="AB44" s="102"/>
      <c r="AC44" s="102"/>
      <c r="AD44" s="102"/>
      <c r="AE44" s="102"/>
      <c r="AF44" s="102"/>
      <c r="AG44" s="102"/>
      <c r="AH44" s="103"/>
    </row>
    <row r="45" spans="2:37" x14ac:dyDescent="0.3">
      <c r="B45" s="101"/>
      <c r="C45" s="102"/>
      <c r="D45" s="102"/>
      <c r="E45" s="102"/>
      <c r="F45" s="102"/>
      <c r="G45" s="102"/>
      <c r="H45" s="102"/>
      <c r="I45" s="102"/>
      <c r="J45" s="102"/>
      <c r="K45" s="102"/>
      <c r="L45" s="102"/>
      <c r="M45" s="102"/>
      <c r="N45" s="102"/>
      <c r="O45" s="102"/>
      <c r="P45" s="102"/>
      <c r="Q45" s="102"/>
      <c r="R45" s="102"/>
      <c r="S45" s="102"/>
      <c r="T45" s="102"/>
      <c r="U45" s="102"/>
      <c r="V45" s="102"/>
      <c r="W45" s="102"/>
      <c r="X45" s="102"/>
      <c r="Y45" s="102"/>
      <c r="Z45" s="102"/>
      <c r="AA45" s="102"/>
      <c r="AB45" s="102"/>
      <c r="AC45" s="102"/>
      <c r="AD45" s="102"/>
      <c r="AE45" s="102"/>
      <c r="AF45" s="102"/>
      <c r="AG45" s="102"/>
      <c r="AH45" s="103"/>
    </row>
    <row r="46" spans="2:37" x14ac:dyDescent="0.3">
      <c r="B46" s="101"/>
      <c r="C46" s="102"/>
      <c r="D46" s="102"/>
      <c r="E46" s="102"/>
      <c r="F46" s="102"/>
      <c r="G46" s="102"/>
      <c r="H46" s="102"/>
      <c r="I46" s="102"/>
      <c r="J46" s="102"/>
      <c r="K46" s="102"/>
      <c r="L46" s="102"/>
      <c r="M46" s="102"/>
      <c r="N46" s="102"/>
      <c r="O46" s="102"/>
      <c r="P46" s="102"/>
      <c r="Q46" s="102"/>
      <c r="R46" s="102"/>
      <c r="S46" s="102"/>
      <c r="T46" s="102"/>
      <c r="U46" s="102"/>
      <c r="V46" s="102"/>
      <c r="W46" s="102"/>
      <c r="X46" s="102"/>
      <c r="Y46" s="102"/>
      <c r="Z46" s="102"/>
      <c r="AA46" s="102"/>
      <c r="AB46" s="102"/>
      <c r="AC46" s="102"/>
      <c r="AD46" s="102"/>
      <c r="AE46" s="102"/>
      <c r="AF46" s="102"/>
      <c r="AG46" s="102"/>
      <c r="AH46" s="103"/>
    </row>
    <row r="47" spans="2:37" x14ac:dyDescent="0.3">
      <c r="B47" s="101"/>
      <c r="C47" s="102"/>
      <c r="D47" s="102"/>
      <c r="E47" s="102"/>
      <c r="F47" s="102"/>
      <c r="G47" s="102"/>
      <c r="H47" s="102"/>
      <c r="I47" s="102"/>
      <c r="J47" s="102"/>
      <c r="K47" s="102"/>
      <c r="L47" s="102"/>
      <c r="M47" s="102"/>
      <c r="N47" s="102"/>
      <c r="O47" s="102"/>
      <c r="P47" s="102"/>
      <c r="Q47" s="102"/>
      <c r="R47" s="102"/>
      <c r="S47" s="102"/>
      <c r="T47" s="102"/>
      <c r="U47" s="102"/>
      <c r="V47" s="102"/>
      <c r="W47" s="102"/>
      <c r="X47" s="102"/>
      <c r="Y47" s="102"/>
      <c r="Z47" s="102"/>
      <c r="AA47" s="102"/>
      <c r="AB47" s="102"/>
      <c r="AC47" s="102"/>
      <c r="AD47" s="102"/>
      <c r="AE47" s="102"/>
      <c r="AF47" s="102"/>
      <c r="AG47" s="102"/>
      <c r="AH47" s="103"/>
    </row>
    <row r="48" spans="2:37" ht="15" thickBot="1" x14ac:dyDescent="0.35">
      <c r="B48" s="104"/>
      <c r="C48" s="105"/>
      <c r="D48" s="105"/>
      <c r="E48" s="105"/>
      <c r="F48" s="105"/>
      <c r="G48" s="105"/>
      <c r="H48" s="105"/>
      <c r="I48" s="105"/>
      <c r="J48" s="105"/>
      <c r="K48" s="105"/>
      <c r="L48" s="105"/>
      <c r="M48" s="105"/>
      <c r="N48" s="105"/>
      <c r="O48" s="105"/>
      <c r="P48" s="105"/>
      <c r="Q48" s="105"/>
      <c r="R48" s="105"/>
      <c r="S48" s="105"/>
      <c r="T48" s="105"/>
      <c r="U48" s="105"/>
      <c r="V48" s="105"/>
      <c r="W48" s="105"/>
      <c r="X48" s="105"/>
      <c r="Y48" s="105"/>
      <c r="Z48" s="105"/>
      <c r="AA48" s="105"/>
      <c r="AB48" s="105"/>
      <c r="AC48" s="105"/>
      <c r="AD48" s="105"/>
      <c r="AE48" s="105"/>
      <c r="AF48" s="105"/>
      <c r="AG48" s="105"/>
      <c r="AH48" s="106"/>
    </row>
  </sheetData>
  <mergeCells count="6">
    <mergeCell ref="B3:AH3"/>
    <mergeCell ref="B4:AH4"/>
    <mergeCell ref="D5:AH5"/>
    <mergeCell ref="D6:AH6"/>
    <mergeCell ref="B43:AH43"/>
    <mergeCell ref="B44:AH48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27D50F-18AC-44B6-9662-89BA546FF441}">
  <dimension ref="A2:I36"/>
  <sheetViews>
    <sheetView tabSelected="1" zoomScale="67" workbookViewId="0">
      <selection activeCell="L30" sqref="L30"/>
    </sheetView>
  </sheetViews>
  <sheetFormatPr baseColWidth="10" defaultRowHeight="14.4" x14ac:dyDescent="0.3"/>
  <cols>
    <col min="2" max="2" width="41.6640625" customWidth="1"/>
    <col min="7" max="7" width="16.33203125" customWidth="1"/>
    <col min="8" max="8" width="17.109375" customWidth="1"/>
  </cols>
  <sheetData>
    <row r="2" spans="1:9" x14ac:dyDescent="0.3">
      <c r="A2" s="1"/>
      <c r="B2" s="1"/>
      <c r="C2" s="130" t="s">
        <v>54</v>
      </c>
      <c r="D2" s="130"/>
      <c r="E2" s="130"/>
      <c r="F2" s="130"/>
      <c r="G2" s="131" t="s">
        <v>52</v>
      </c>
      <c r="H2" s="131" t="s">
        <v>55</v>
      </c>
      <c r="I2" s="1"/>
    </row>
    <row r="3" spans="1:9" x14ac:dyDescent="0.3">
      <c r="A3" s="1"/>
      <c r="B3" s="1" t="s">
        <v>53</v>
      </c>
      <c r="C3" s="131" t="s">
        <v>4</v>
      </c>
      <c r="D3" s="131" t="s">
        <v>5</v>
      </c>
      <c r="E3" s="131" t="s">
        <v>6</v>
      </c>
      <c r="F3" s="131" t="s">
        <v>7</v>
      </c>
      <c r="G3" s="1"/>
      <c r="H3" s="1"/>
      <c r="I3" s="1"/>
    </row>
    <row r="4" spans="1:9" x14ac:dyDescent="0.3">
      <c r="A4" s="1">
        <v>1</v>
      </c>
      <c r="B4" s="132"/>
      <c r="C4" s="1"/>
      <c r="D4" s="1"/>
      <c r="E4" s="1"/>
      <c r="F4" s="1"/>
      <c r="G4" s="1"/>
      <c r="H4" s="1"/>
      <c r="I4" s="1"/>
    </row>
    <row r="5" spans="1:9" x14ac:dyDescent="0.3">
      <c r="A5" s="1">
        <v>2</v>
      </c>
      <c r="B5" s="132"/>
      <c r="C5" s="1"/>
      <c r="D5" s="1"/>
      <c r="E5" s="1"/>
      <c r="F5" s="1"/>
      <c r="G5" s="1"/>
      <c r="H5" s="1"/>
      <c r="I5" s="1"/>
    </row>
    <row r="6" spans="1:9" x14ac:dyDescent="0.3">
      <c r="A6" s="1">
        <v>3</v>
      </c>
      <c r="B6" s="132"/>
      <c r="C6" s="1"/>
      <c r="D6" s="1"/>
      <c r="E6" s="1"/>
      <c r="F6" s="1"/>
      <c r="G6" s="1"/>
      <c r="H6" s="1"/>
      <c r="I6" s="1"/>
    </row>
    <row r="7" spans="1:9" x14ac:dyDescent="0.3">
      <c r="A7" s="1">
        <v>4</v>
      </c>
      <c r="B7" s="132"/>
      <c r="C7" s="1"/>
      <c r="D7" s="1"/>
      <c r="E7" s="1"/>
      <c r="F7" s="1"/>
      <c r="G7" s="1"/>
      <c r="H7" s="1"/>
      <c r="I7" s="1"/>
    </row>
    <row r="8" spans="1:9" x14ac:dyDescent="0.3">
      <c r="A8" s="1">
        <v>5</v>
      </c>
      <c r="B8" s="132"/>
      <c r="C8" s="1"/>
      <c r="D8" s="1"/>
      <c r="E8" s="1"/>
      <c r="F8" s="1"/>
      <c r="G8" s="1"/>
      <c r="H8" s="1"/>
      <c r="I8" s="1"/>
    </row>
    <row r="9" spans="1:9" x14ac:dyDescent="0.3">
      <c r="A9" s="1">
        <v>6</v>
      </c>
      <c r="B9" s="132"/>
      <c r="C9" s="1"/>
      <c r="D9" s="1"/>
      <c r="E9" s="1"/>
      <c r="F9" s="1"/>
      <c r="G9" s="1"/>
      <c r="H9" s="1"/>
      <c r="I9" s="1"/>
    </row>
    <row r="10" spans="1:9" x14ac:dyDescent="0.3">
      <c r="A10" s="1">
        <v>7</v>
      </c>
      <c r="B10" s="132"/>
      <c r="C10" s="1"/>
      <c r="D10" s="1"/>
      <c r="E10" s="1"/>
      <c r="F10" s="1"/>
      <c r="G10" s="1"/>
      <c r="H10" s="1"/>
      <c r="I10" s="1"/>
    </row>
    <row r="11" spans="1:9" x14ac:dyDescent="0.3">
      <c r="A11" s="1">
        <v>8</v>
      </c>
      <c r="B11" s="132"/>
      <c r="C11" s="1"/>
      <c r="D11" s="1"/>
      <c r="E11" s="1"/>
      <c r="F11" s="1"/>
      <c r="G11" s="1"/>
      <c r="H11" s="1"/>
      <c r="I11" s="1"/>
    </row>
    <row r="12" spans="1:9" x14ac:dyDescent="0.3">
      <c r="A12" s="1">
        <v>9</v>
      </c>
      <c r="B12" s="132"/>
      <c r="C12" s="1"/>
      <c r="D12" s="1"/>
      <c r="E12" s="1"/>
      <c r="F12" s="1"/>
      <c r="G12" s="1"/>
      <c r="H12" s="1"/>
      <c r="I12" s="1"/>
    </row>
    <row r="13" spans="1:9" x14ac:dyDescent="0.3">
      <c r="A13" s="1">
        <v>10</v>
      </c>
      <c r="B13" s="132"/>
      <c r="C13" s="1"/>
      <c r="D13" s="1"/>
      <c r="E13" s="1"/>
      <c r="F13" s="1"/>
      <c r="G13" s="1"/>
      <c r="H13" s="1"/>
      <c r="I13" s="1"/>
    </row>
    <row r="14" spans="1:9" x14ac:dyDescent="0.3">
      <c r="A14" s="1">
        <v>11</v>
      </c>
      <c r="B14" s="132"/>
      <c r="C14" s="1"/>
      <c r="D14" s="1"/>
      <c r="E14" s="1"/>
      <c r="F14" s="1"/>
      <c r="G14" s="1"/>
      <c r="H14" s="1"/>
      <c r="I14" s="1"/>
    </row>
    <row r="15" spans="1:9" x14ac:dyDescent="0.3">
      <c r="A15" s="1">
        <v>12</v>
      </c>
      <c r="B15" s="132"/>
      <c r="C15" s="1"/>
      <c r="D15" s="1"/>
      <c r="E15" s="1"/>
      <c r="F15" s="1"/>
      <c r="G15" s="1"/>
      <c r="H15" s="1"/>
      <c r="I15" s="1"/>
    </row>
    <row r="16" spans="1:9" x14ac:dyDescent="0.3">
      <c r="A16" s="1">
        <v>13</v>
      </c>
      <c r="B16" s="132"/>
      <c r="C16" s="1"/>
      <c r="D16" s="1"/>
      <c r="E16" s="1"/>
      <c r="F16" s="1"/>
      <c r="G16" s="1"/>
      <c r="H16" s="1"/>
      <c r="I16" s="1"/>
    </row>
    <row r="17" spans="1:9" x14ac:dyDescent="0.3">
      <c r="A17" s="1">
        <v>14</v>
      </c>
      <c r="B17" s="132"/>
      <c r="C17" s="1"/>
      <c r="D17" s="1"/>
      <c r="E17" s="1"/>
      <c r="F17" s="1"/>
      <c r="G17" s="1"/>
      <c r="H17" s="1"/>
      <c r="I17" s="1"/>
    </row>
    <row r="18" spans="1:9" x14ac:dyDescent="0.3">
      <c r="A18" s="1">
        <v>15</v>
      </c>
      <c r="B18" s="132"/>
      <c r="C18" s="1"/>
      <c r="D18" s="1"/>
      <c r="E18" s="1"/>
      <c r="F18" s="1"/>
      <c r="G18" s="1"/>
      <c r="H18" s="1"/>
      <c r="I18" s="1"/>
    </row>
    <row r="19" spans="1:9" x14ac:dyDescent="0.3">
      <c r="A19" s="1">
        <v>16</v>
      </c>
      <c r="B19" s="132"/>
      <c r="C19" s="1"/>
      <c r="D19" s="1"/>
      <c r="E19" s="1"/>
      <c r="F19" s="1"/>
      <c r="G19" s="1"/>
      <c r="H19" s="1"/>
      <c r="I19" s="1"/>
    </row>
    <row r="20" spans="1:9" x14ac:dyDescent="0.3">
      <c r="A20" s="1">
        <v>17</v>
      </c>
      <c r="B20" s="132"/>
      <c r="C20" s="1"/>
      <c r="D20" s="1"/>
      <c r="E20" s="1"/>
      <c r="F20" s="1"/>
      <c r="G20" s="1"/>
      <c r="H20" s="1"/>
      <c r="I20" s="1"/>
    </row>
    <row r="21" spans="1:9" x14ac:dyDescent="0.3">
      <c r="A21" s="1">
        <v>18</v>
      </c>
      <c r="B21" s="132"/>
      <c r="C21" s="1"/>
      <c r="D21" s="1"/>
      <c r="E21" s="1"/>
      <c r="F21" s="1"/>
      <c r="G21" s="1"/>
      <c r="H21" s="1"/>
      <c r="I21" s="1"/>
    </row>
    <row r="22" spans="1:9" x14ac:dyDescent="0.3">
      <c r="A22" s="1">
        <v>19</v>
      </c>
      <c r="B22" s="132"/>
      <c r="C22" s="1"/>
      <c r="D22" s="1"/>
      <c r="E22" s="1"/>
      <c r="F22" s="1"/>
      <c r="G22" s="1"/>
      <c r="H22" s="1"/>
      <c r="I22" s="1"/>
    </row>
    <row r="23" spans="1:9" x14ac:dyDescent="0.3">
      <c r="A23" s="1">
        <v>20</v>
      </c>
      <c r="B23" s="132"/>
      <c r="C23" s="1"/>
      <c r="D23" s="1"/>
      <c r="E23" s="1"/>
      <c r="F23" s="1"/>
      <c r="G23" s="1"/>
      <c r="H23" s="1"/>
      <c r="I23" s="1"/>
    </row>
    <row r="24" spans="1:9" x14ac:dyDescent="0.3">
      <c r="A24" s="1">
        <v>21</v>
      </c>
      <c r="B24" s="132"/>
      <c r="C24" s="1"/>
      <c r="D24" s="1"/>
      <c r="E24" s="1"/>
      <c r="F24" s="1"/>
      <c r="G24" s="1"/>
      <c r="H24" s="1"/>
      <c r="I24" s="1"/>
    </row>
    <row r="25" spans="1:9" x14ac:dyDescent="0.3">
      <c r="A25" s="1">
        <v>22</v>
      </c>
      <c r="B25" s="132"/>
      <c r="C25" s="1"/>
      <c r="D25" s="1"/>
      <c r="E25" s="1"/>
      <c r="F25" s="1"/>
      <c r="G25" s="1"/>
      <c r="H25" s="1"/>
      <c r="I25" s="1"/>
    </row>
    <row r="26" spans="1:9" x14ac:dyDescent="0.3">
      <c r="A26" s="1">
        <v>23</v>
      </c>
      <c r="B26" s="132"/>
      <c r="C26" s="1"/>
      <c r="D26" s="1"/>
      <c r="E26" s="1"/>
      <c r="F26" s="1"/>
      <c r="G26" s="1"/>
      <c r="H26" s="1"/>
      <c r="I26" s="1"/>
    </row>
    <row r="27" spans="1:9" x14ac:dyDescent="0.3">
      <c r="A27" s="1">
        <v>24</v>
      </c>
      <c r="B27" s="132"/>
      <c r="C27" s="1"/>
      <c r="D27" s="1"/>
      <c r="E27" s="1"/>
      <c r="F27" s="1"/>
      <c r="G27" s="1"/>
      <c r="H27" s="1"/>
      <c r="I27" s="1"/>
    </row>
    <row r="28" spans="1:9" x14ac:dyDescent="0.3">
      <c r="A28" s="1">
        <v>25</v>
      </c>
      <c r="B28" s="132"/>
      <c r="C28" s="1"/>
      <c r="D28" s="1"/>
      <c r="E28" s="1"/>
      <c r="F28" s="1"/>
      <c r="G28" s="1"/>
      <c r="H28" s="1"/>
      <c r="I28" s="1"/>
    </row>
    <row r="29" spans="1:9" x14ac:dyDescent="0.3">
      <c r="A29" s="1">
        <v>26</v>
      </c>
      <c r="B29" s="132"/>
      <c r="C29" s="1"/>
      <c r="D29" s="1"/>
      <c r="E29" s="1"/>
      <c r="F29" s="1"/>
      <c r="G29" s="1"/>
      <c r="H29" s="1"/>
      <c r="I29" s="1"/>
    </row>
    <row r="30" spans="1:9" x14ac:dyDescent="0.3">
      <c r="A30" s="1">
        <v>27</v>
      </c>
      <c r="B30" s="132"/>
      <c r="C30" s="1"/>
      <c r="D30" s="1"/>
      <c r="E30" s="1"/>
      <c r="F30" s="1"/>
      <c r="G30" s="1"/>
      <c r="H30" s="1"/>
      <c r="I30" s="1"/>
    </row>
    <row r="31" spans="1:9" x14ac:dyDescent="0.3">
      <c r="A31" s="1">
        <v>28</v>
      </c>
      <c r="B31" s="132"/>
      <c r="C31" s="1"/>
      <c r="D31" s="1"/>
      <c r="E31" s="1"/>
      <c r="F31" s="1"/>
      <c r="G31" s="1"/>
      <c r="H31" s="1"/>
      <c r="I31" s="1"/>
    </row>
    <row r="32" spans="1:9" x14ac:dyDescent="0.3">
      <c r="A32" s="1">
        <v>29</v>
      </c>
      <c r="B32" s="132"/>
      <c r="C32" s="1"/>
      <c r="D32" s="1"/>
      <c r="E32" s="1"/>
      <c r="F32" s="1"/>
      <c r="G32" s="1"/>
      <c r="H32" s="1"/>
      <c r="I32" s="1"/>
    </row>
    <row r="33" spans="1:9" x14ac:dyDescent="0.3">
      <c r="A33" s="1">
        <v>30</v>
      </c>
      <c r="B33" s="132"/>
      <c r="C33" s="1"/>
      <c r="D33" s="1"/>
      <c r="E33" s="1"/>
      <c r="F33" s="1"/>
      <c r="G33" s="1"/>
      <c r="H33" s="1"/>
      <c r="I33" s="1"/>
    </row>
    <row r="34" spans="1:9" x14ac:dyDescent="0.3">
      <c r="A34" s="1">
        <v>31</v>
      </c>
      <c r="B34" s="132"/>
      <c r="C34" s="1"/>
      <c r="D34" s="1"/>
      <c r="E34" s="1"/>
      <c r="F34" s="1"/>
      <c r="G34" s="1"/>
      <c r="H34" s="1"/>
      <c r="I34" s="1"/>
    </row>
    <row r="35" spans="1:9" x14ac:dyDescent="0.3">
      <c r="A35" s="1">
        <v>32</v>
      </c>
      <c r="B35" s="132"/>
      <c r="C35" s="1"/>
      <c r="D35" s="1"/>
      <c r="E35" s="1"/>
      <c r="F35" s="1"/>
      <c r="G35" s="1"/>
      <c r="H35" s="1"/>
      <c r="I35" s="1"/>
    </row>
    <row r="36" spans="1:9" x14ac:dyDescent="0.3">
      <c r="A36" s="1">
        <v>33</v>
      </c>
      <c r="B36" s="132"/>
      <c r="C36" s="1"/>
      <c r="D36" s="1"/>
      <c r="E36" s="1"/>
      <c r="F36" s="1"/>
      <c r="G36" s="1"/>
      <c r="H36" s="1"/>
      <c r="I36" s="1"/>
    </row>
  </sheetData>
  <mergeCells count="1">
    <mergeCell ref="C2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1</vt:i4>
      </vt:variant>
    </vt:vector>
  </HeadingPairs>
  <TitlesOfParts>
    <vt:vector size="9" baseType="lpstr">
      <vt:lpstr>Peso y talla</vt:lpstr>
      <vt:lpstr>Diagnóstico</vt:lpstr>
      <vt:lpstr>SISAT Textos</vt:lpstr>
      <vt:lpstr>SISAT Lectura</vt:lpstr>
      <vt:lpstr>SISAT Cálculo</vt:lpstr>
      <vt:lpstr>Lista de asistencia</vt:lpstr>
      <vt:lpstr>Lista de tareas</vt:lpstr>
      <vt:lpstr>Primer trimestre</vt:lpstr>
      <vt:lpstr>'SISAT Textos'!Área_de_impresión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RESENDIZ MARTINEZ</dc:creator>
  <cp:lastModifiedBy>CESAR RESENDIZ MARTINEZ</cp:lastModifiedBy>
  <dcterms:created xsi:type="dcterms:W3CDTF">2025-09-03T14:16:12Z</dcterms:created>
  <dcterms:modified xsi:type="dcterms:W3CDTF">2025-09-04T00:12:52Z</dcterms:modified>
</cp:coreProperties>
</file>